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285" windowWidth="10860" windowHeight="11340"/>
  </bookViews>
  <sheets>
    <sheet name="2024-2026 год" sheetId="2" r:id="rId1"/>
  </sheets>
  <definedNames>
    <definedName name="_xlnm._FilterDatabase" localSheetId="0" hidden="1">'2024-2026 год'!$A$12:$K$116</definedName>
    <definedName name="_xlnm.Print_Titles" localSheetId="0">'2024-2026 год'!$11:$12</definedName>
    <definedName name="_xlnm.Print_Area" localSheetId="0">'2024-2026 год'!$A$1:$K$116</definedName>
  </definedNames>
  <calcPr calcId="125725"/>
  <customWorkbookViews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Бухгалтер - Личное представление" guid="{5EEE88D2-BB4F-4FAE-96ED-0D424D95C500}" mergeInterval="0" personalView="1" maximized="1" windowWidth="1596" windowHeight="654" activeSheetId="1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Пользователь Windows - Личное представление" guid="{F3ABF51E-B68E-4763-8EBC-1FA0D44206FB}" mergeInterval="0" personalView="1" maximized="1" xWindow="1" yWindow="1" windowWidth="1916" windowHeight="822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22" i="2"/>
  <c r="H76" l="1"/>
  <c r="H75" s="1"/>
  <c r="H74" s="1"/>
  <c r="J76"/>
  <c r="J75" s="1"/>
  <c r="J74" s="1"/>
  <c r="K76"/>
  <c r="K75" s="1"/>
  <c r="K74" s="1"/>
  <c r="G76"/>
  <c r="G75" s="1"/>
  <c r="G74" s="1"/>
  <c r="I77"/>
  <c r="I76" s="1"/>
  <c r="I75" s="1"/>
  <c r="I74" s="1"/>
  <c r="H115" l="1"/>
  <c r="I115"/>
  <c r="I114"/>
  <c r="I113" s="1"/>
  <c r="I112" s="1"/>
  <c r="I111" s="1"/>
  <c r="I110" s="1"/>
  <c r="I109" s="1"/>
  <c r="I108" s="1"/>
  <c r="H113"/>
  <c r="H112" s="1"/>
  <c r="H111" s="1"/>
  <c r="H110" s="1"/>
  <c r="H109" s="1"/>
  <c r="H108" s="1"/>
  <c r="I107"/>
  <c r="I106" s="1"/>
  <c r="I105" s="1"/>
  <c r="I104" s="1"/>
  <c r="H106"/>
  <c r="H105" s="1"/>
  <c r="H104" s="1"/>
  <c r="I103"/>
  <c r="I102" s="1"/>
  <c r="I101" s="1"/>
  <c r="I100" s="1"/>
  <c r="H102"/>
  <c r="H101" s="1"/>
  <c r="H100" s="1"/>
  <c r="I99"/>
  <c r="I98" s="1"/>
  <c r="I97" s="1"/>
  <c r="I96" s="1"/>
  <c r="H98"/>
  <c r="H97" s="1"/>
  <c r="H96" s="1"/>
  <c r="I95"/>
  <c r="I94" s="1"/>
  <c r="I93" s="1"/>
  <c r="I92" s="1"/>
  <c r="H94"/>
  <c r="H93" s="1"/>
  <c r="H92" s="1"/>
  <c r="I88"/>
  <c r="I87" s="1"/>
  <c r="I86" s="1"/>
  <c r="I85" s="1"/>
  <c r="I84" s="1"/>
  <c r="I83" s="1"/>
  <c r="I82" s="1"/>
  <c r="H87"/>
  <c r="H86" s="1"/>
  <c r="H85" s="1"/>
  <c r="H84" s="1"/>
  <c r="H83" s="1"/>
  <c r="H82" s="1"/>
  <c r="I81"/>
  <c r="I80" s="1"/>
  <c r="H80"/>
  <c r="I71"/>
  <c r="I70" s="1"/>
  <c r="I69" s="1"/>
  <c r="I68" s="1"/>
  <c r="I67" s="1"/>
  <c r="H70"/>
  <c r="H69" s="1"/>
  <c r="H68" s="1"/>
  <c r="H67" s="1"/>
  <c r="I66"/>
  <c r="I65"/>
  <c r="H64"/>
  <c r="H63" s="1"/>
  <c r="I62"/>
  <c r="I61"/>
  <c r="H60"/>
  <c r="H59" s="1"/>
  <c r="I57"/>
  <c r="I58"/>
  <c r="I56"/>
  <c r="H55"/>
  <c r="H54" s="1"/>
  <c r="H51"/>
  <c r="H50" s="1"/>
  <c r="I49"/>
  <c r="I48"/>
  <c r="H47"/>
  <c r="H46" s="1"/>
  <c r="I44"/>
  <c r="I43"/>
  <c r="H42"/>
  <c r="H41" s="1"/>
  <c r="I40"/>
  <c r="I39"/>
  <c r="H38"/>
  <c r="H37" s="1"/>
  <c r="I35"/>
  <c r="I34" s="1"/>
  <c r="I33" s="1"/>
  <c r="I32" s="1"/>
  <c r="H34"/>
  <c r="H33" s="1"/>
  <c r="H32" s="1"/>
  <c r="I28"/>
  <c r="I29"/>
  <c r="I27"/>
  <c r="H26"/>
  <c r="H25" s="1"/>
  <c r="H24" s="1"/>
  <c r="I23"/>
  <c r="I21"/>
  <c r="H20"/>
  <c r="H19" s="1"/>
  <c r="H18" s="1"/>
  <c r="K42"/>
  <c r="J42"/>
  <c r="G42"/>
  <c r="H73" l="1"/>
  <c r="H72" s="1"/>
  <c r="I73"/>
  <c r="I72" s="1"/>
  <c r="I91"/>
  <c r="I90" s="1"/>
  <c r="I89" s="1"/>
  <c r="H91"/>
  <c r="H90" s="1"/>
  <c r="H89" s="1"/>
  <c r="H79"/>
  <c r="H78" s="1"/>
  <c r="I79"/>
  <c r="I78" s="1"/>
  <c r="I64"/>
  <c r="I63" s="1"/>
  <c r="I60"/>
  <c r="I59" s="1"/>
  <c r="H53"/>
  <c r="I55"/>
  <c r="I54" s="1"/>
  <c r="H45"/>
  <c r="I47"/>
  <c r="I46" s="1"/>
  <c r="I42"/>
  <c r="I41" s="1"/>
  <c r="H36"/>
  <c r="I38"/>
  <c r="I37" s="1"/>
  <c r="I26"/>
  <c r="I25" s="1"/>
  <c r="I24" s="1"/>
  <c r="H17"/>
  <c r="H16" s="1"/>
  <c r="G22"/>
  <c r="I22" s="1"/>
  <c r="I20" s="1"/>
  <c r="I19" s="1"/>
  <c r="I18" s="1"/>
  <c r="I53" l="1"/>
  <c r="H31"/>
  <c r="H30" s="1"/>
  <c r="H15" s="1"/>
  <c r="H14" s="1"/>
  <c r="H13" s="1"/>
  <c r="I36"/>
  <c r="I17"/>
  <c r="I16" s="1"/>
  <c r="K52"/>
  <c r="K51" s="1"/>
  <c r="K50" s="1"/>
  <c r="J52"/>
  <c r="J51" s="1"/>
  <c r="J50" s="1"/>
  <c r="G52"/>
  <c r="K115"/>
  <c r="J115"/>
  <c r="G115"/>
  <c r="K113"/>
  <c r="K112" s="1"/>
  <c r="K111" s="1"/>
  <c r="J113"/>
  <c r="J112" s="1"/>
  <c r="J111" s="1"/>
  <c r="K106"/>
  <c r="K105" s="1"/>
  <c r="K104" s="1"/>
  <c r="J106"/>
  <c r="J105" s="1"/>
  <c r="J104" s="1"/>
  <c r="G106"/>
  <c r="G105" s="1"/>
  <c r="G104" s="1"/>
  <c r="K102"/>
  <c r="K101" s="1"/>
  <c r="K100" s="1"/>
  <c r="J102"/>
  <c r="J101" s="1"/>
  <c r="J100" s="1"/>
  <c r="G102"/>
  <c r="G101" s="1"/>
  <c r="G100" s="1"/>
  <c r="K98"/>
  <c r="K97" s="1"/>
  <c r="K96" s="1"/>
  <c r="J98"/>
  <c r="J97" s="1"/>
  <c r="J96" s="1"/>
  <c r="G98"/>
  <c r="G97" s="1"/>
  <c r="G96" s="1"/>
  <c r="K94"/>
  <c r="K93" s="1"/>
  <c r="K92" s="1"/>
  <c r="J94"/>
  <c r="G94"/>
  <c r="G93" s="1"/>
  <c r="G92" s="1"/>
  <c r="K87"/>
  <c r="K86" s="1"/>
  <c r="K85" s="1"/>
  <c r="J87"/>
  <c r="J86" s="1"/>
  <c r="J85" s="1"/>
  <c r="G87"/>
  <c r="G86" s="1"/>
  <c r="G85" s="1"/>
  <c r="K80"/>
  <c r="K73" s="1"/>
  <c r="J80"/>
  <c r="J73" s="1"/>
  <c r="G80"/>
  <c r="G73" s="1"/>
  <c r="K70"/>
  <c r="K69" s="1"/>
  <c r="K68" s="1"/>
  <c r="K67" s="1"/>
  <c r="J70"/>
  <c r="J69" s="1"/>
  <c r="J68" s="1"/>
  <c r="J67" s="1"/>
  <c r="G70"/>
  <c r="G69" s="1"/>
  <c r="G68" s="1"/>
  <c r="G67" s="1"/>
  <c r="K64"/>
  <c r="K63" s="1"/>
  <c r="J64"/>
  <c r="J63" s="1"/>
  <c r="G64"/>
  <c r="G63" s="1"/>
  <c r="K60"/>
  <c r="K59" s="1"/>
  <c r="J60"/>
  <c r="J59" s="1"/>
  <c r="G60"/>
  <c r="G59" s="1"/>
  <c r="K55"/>
  <c r="K54" s="1"/>
  <c r="J55"/>
  <c r="J54" s="1"/>
  <c r="G55"/>
  <c r="G54" s="1"/>
  <c r="K41"/>
  <c r="J41"/>
  <c r="G41"/>
  <c r="K38"/>
  <c r="K37" s="1"/>
  <c r="J38"/>
  <c r="J37" s="1"/>
  <c r="G38"/>
  <c r="G37" s="1"/>
  <c r="K34"/>
  <c r="K33" s="1"/>
  <c r="K32" s="1"/>
  <c r="J34"/>
  <c r="J33" s="1"/>
  <c r="J32" s="1"/>
  <c r="G34"/>
  <c r="G33" s="1"/>
  <c r="G32" s="1"/>
  <c r="K26"/>
  <c r="K25" s="1"/>
  <c r="K24" s="1"/>
  <c r="J26"/>
  <c r="J25" s="1"/>
  <c r="J24" s="1"/>
  <c r="G26"/>
  <c r="G25" s="1"/>
  <c r="G24" s="1"/>
  <c r="J20"/>
  <c r="J19" s="1"/>
  <c r="J18" s="1"/>
  <c r="K20"/>
  <c r="K19" s="1"/>
  <c r="K18" s="1"/>
  <c r="G20"/>
  <c r="G19" s="1"/>
  <c r="G18" s="1"/>
  <c r="J93" l="1"/>
  <c r="J92" s="1"/>
  <c r="J91" s="1"/>
  <c r="J90" s="1"/>
  <c r="J89" s="1"/>
  <c r="G51"/>
  <c r="G50" s="1"/>
  <c r="I52"/>
  <c r="I51" s="1"/>
  <c r="I50" s="1"/>
  <c r="I45" s="1"/>
  <c r="I31" s="1"/>
  <c r="I30" s="1"/>
  <c r="I15" s="1"/>
  <c r="J79"/>
  <c r="J78" s="1"/>
  <c r="G84"/>
  <c r="G83" s="1"/>
  <c r="G82" s="1"/>
  <c r="K84"/>
  <c r="K83" s="1"/>
  <c r="K82" s="1"/>
  <c r="K110"/>
  <c r="K109" s="1"/>
  <c r="K108" s="1"/>
  <c r="G79"/>
  <c r="G78" s="1"/>
  <c r="K79"/>
  <c r="K78" s="1"/>
  <c r="J84"/>
  <c r="J83" s="1"/>
  <c r="J82" s="1"/>
  <c r="J110"/>
  <c r="J109" s="1"/>
  <c r="J108" s="1"/>
  <c r="G47"/>
  <c r="G46" s="1"/>
  <c r="G45" s="1"/>
  <c r="J47"/>
  <c r="J46" s="1"/>
  <c r="J45" s="1"/>
  <c r="G113"/>
  <c r="G112" s="1"/>
  <c r="G111" s="1"/>
  <c r="G53"/>
  <c r="K53"/>
  <c r="K17"/>
  <c r="K16" s="1"/>
  <c r="G36"/>
  <c r="K36"/>
  <c r="J53"/>
  <c r="K47"/>
  <c r="K46" s="1"/>
  <c r="K45" s="1"/>
  <c r="G91"/>
  <c r="G90" s="1"/>
  <c r="G89" s="1"/>
  <c r="K91"/>
  <c r="K90" s="1"/>
  <c r="K89" s="1"/>
  <c r="J36"/>
  <c r="G17"/>
  <c r="G16" s="1"/>
  <c r="J17"/>
  <c r="J16" s="1"/>
  <c r="I13" l="1"/>
  <c r="I14"/>
  <c r="G31"/>
  <c r="G30" s="1"/>
  <c r="J31"/>
  <c r="J30" s="1"/>
  <c r="K31"/>
  <c r="K30" s="1"/>
  <c r="G110"/>
  <c r="G109" s="1"/>
  <c r="G108" s="1"/>
  <c r="K72"/>
  <c r="J72"/>
  <c r="G72"/>
  <c r="J15" l="1"/>
  <c r="K15"/>
  <c r="G15"/>
  <c r="J14" l="1"/>
  <c r="J13" s="1"/>
  <c r="K14"/>
  <c r="K13" s="1"/>
  <c r="G14"/>
  <c r="G13" s="1"/>
</calcChain>
</file>

<file path=xl/sharedStrings.xml><?xml version="1.0" encoding="utf-8"?>
<sst xmlns="http://schemas.openxmlformats.org/spreadsheetml/2006/main" count="583" uniqueCount="111">
  <si>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</si>
  <si>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</si>
  <si>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</si>
  <si>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</si>
  <si>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</si>
  <si>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</si>
  <si>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</si>
  <si>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</si>
  <si>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</si>
  <si>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</si>
  <si>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</si>
  <si>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</si>
  <si>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</si>
  <si>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</si>
  <si>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</si>
  <si>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</si>
  <si>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</si>
  <si>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</si>
  <si>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</si>
  <si>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</si>
  <si>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</si>
  <si>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</si>
  <si>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</si>
  <si>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</si>
  <si>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</si>
  <si>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</si>
  <si>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</si>
  <si>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</si>
  <si>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</si>
  <si>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</si>
  <si>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</si>
  <si>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</si>
  <si>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</si>
  <si>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</si>
  <si>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</si>
  <si>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</si>
  <si>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</si>
  <si>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</si>
  <si>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</si>
  <si>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</si>
  <si>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</si>
  <si>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</si>
  <si>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</si>
  <si>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</si>
  <si>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</si>
  <si>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</si>
  <si>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</si>
  <si>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</si>
  <si>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 сельского поселения "Приуральское"</t>
  </si>
  <si>
    <t>ОБЩЕГОСУДАРСТВЕННЫЕ ВОПРОСЫ</t>
  </si>
  <si>
    <t>935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</si>
  <si>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</si>
  <si>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</si>
  <si>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</si>
  <si>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</si>
  <si>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</si>
  <si>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</si>
  <si>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99 0 00 00000</t>
  </si>
  <si>
    <t>99 0 00 02010</t>
  </si>
  <si>
    <t>99 0 00 51180</t>
  </si>
  <si>
    <t>99 0 00 73150</t>
  </si>
  <si>
    <t>99 0 00 99990</t>
  </si>
  <si>
    <t>99 0 00 03010</t>
  </si>
  <si>
    <t>851</t>
  </si>
  <si>
    <t>Уплата налога на имущество организаций и земельного налога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</si>
  <si>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</si>
  <si>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</si>
  <si>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органов</t>
  </si>
  <si>
    <t xml:space="preserve">Прочая закупка товаров, работ и услуг </t>
  </si>
  <si>
    <t>852</t>
  </si>
  <si>
    <t>99 0 00 91050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</si>
  <si>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</si>
  <si>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</si>
  <si>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99 0 00 91040</t>
  </si>
  <si>
    <t>Закупка энергетических ресурсов</t>
  </si>
  <si>
    <t>247</t>
  </si>
  <si>
    <t>Закупка товаров, работ и услуг для обеспечения  государственных (муниципальных) нужд</t>
  </si>
  <si>
    <t>Уплата прочих налогов,  сборов</t>
  </si>
  <si>
    <t>Закупка товаров, работ и услуг для  обеспечения государственных (муниципальных) нужд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</si>
  <si>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</si>
  <si>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</si>
  <si>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</si>
  <si>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</si>
  <si>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</si>
  <si>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</si>
  <si>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 xml:space="preserve"> </t>
  </si>
  <si>
    <t xml:space="preserve">Руководство и управление в сфере установленных функций органов местного самоуправления </t>
  </si>
  <si>
    <t>99 0 00 02040</t>
  </si>
  <si>
    <t>853</t>
  </si>
  <si>
    <t>Уплата иных платежей</t>
  </si>
  <si>
    <t>Приложение 3</t>
  </si>
  <si>
    <t xml:space="preserve">к решению Совета сельского поселения "Приуральское" 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</si>
  <si>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</si>
  <si>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</si>
  <si>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99 0 00 25540</t>
  </si>
  <si>
    <t>Прочие мероприятия по благоустройству поселений</t>
  </si>
  <si>
    <t>2024 год</t>
  </si>
  <si>
    <t>2025 год</t>
  </si>
  <si>
    <t>2026 год</t>
  </si>
  <si>
    <t>Ведомственная структура расходов бюджета  муниципального образования городского поселения "Приуральское" на 2024 год  и плановый период 2025 и 2026 годов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</si>
  <si>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</si>
  <si>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Условно  утвержденные расходы</t>
  </si>
  <si>
    <t>от 22 декабря 2023 года № 5-18/48</t>
  </si>
  <si>
    <t>Изменения</t>
  </si>
  <si>
    <t>99 0 00 02110</t>
  </si>
  <si>
    <t>831</t>
  </si>
  <si>
    <t>830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</si>
  <si>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</si>
  <si>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</si>
  <si>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Реализация государственных функций, связанных с общегосударственным управлением</t>
  </si>
  <si>
    <t>от 05 марта 2024 года № 5-19/49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</si>
</sst>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12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165" fontId="4" fillId="0" borderId="1" xfId="0" applyNumberFormat="1" applyFont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49" fontId="4" fillId="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 applyProtection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left" vertical="top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5" fillId="0" borderId="0" xfId="0" applyFont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7" fillId="6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justify" vertical="top" wrapText="1"/>
    </xf>
    <xf numFmtId="0" fontId="5" fillId="0" borderId="0" xfId="0" applyFont="1" applyAlignment="1">
      <alignment horizontal="right" wrapText="1"/>
    </xf>
    <xf numFmtId="0" fontId="11" fillId="0" borderId="0" xfId="0" applyFont="1" applyAlignment="1"/>
    <xf numFmtId="0" fontId="11" fillId="0" borderId="0" xfId="0" applyFont="1" applyAlignment="1">
      <alignment horizontal="right" vertical="top"/>
    </xf>
    <xf numFmtId="0" fontId="6" fillId="7" borderId="1" xfId="0" applyNumberFormat="1" applyFont="1" applyFill="1" applyBorder="1" applyAlignment="1">
      <alignment horizontal="justify" vertical="top" wrapText="1"/>
    </xf>
    <xf numFmtId="0" fontId="6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6"/>
  <sheetViews>
    <sheetView tabSelected="1" view="pageBreakPreview" topLeftCell="A100" zoomScaleSheetLayoutView="100" workbookViewId="0">
      <selection activeCell="A9" sqref="A9:K9"/>
    </sheetView>
  </sheetViews>
  <sheetFormatPr defaultRowHeight="12.75"/>
  <cols>
    <col min="1" max="1" width="49" customWidth="1"/>
    <col min="5" max="5" width="16.42578125" customWidth="1"/>
    <col min="7" max="7" width="11.42578125" hidden="1" customWidth="1"/>
    <col min="8" max="8" width="13.42578125" hidden="1" customWidth="1"/>
    <col min="9" max="11" width="11.42578125" customWidth="1"/>
  </cols>
  <sheetData>
    <row r="1" spans="1:11" ht="15.75" customHeight="1">
      <c r="A1" s="58"/>
      <c r="B1" s="58"/>
      <c r="C1" s="80"/>
      <c r="D1" s="81" t="s">
        <v>85</v>
      </c>
      <c r="E1" s="81"/>
      <c r="F1" s="81"/>
      <c r="G1" s="85" t="s">
        <v>90</v>
      </c>
      <c r="H1" s="85"/>
      <c r="I1" s="85"/>
      <c r="J1" s="85"/>
      <c r="K1" s="85"/>
    </row>
    <row r="2" spans="1:11" ht="15.75" customHeight="1">
      <c r="A2" s="58"/>
      <c r="B2" s="58"/>
      <c r="C2" s="95" t="s">
        <v>91</v>
      </c>
      <c r="D2" s="95"/>
      <c r="E2" s="95"/>
      <c r="F2" s="95"/>
      <c r="G2" s="95"/>
      <c r="H2" s="95"/>
      <c r="I2" s="95"/>
      <c r="J2" s="95"/>
      <c r="K2" s="95"/>
    </row>
    <row r="3" spans="1:11" ht="15.75" customHeight="1">
      <c r="A3" s="58"/>
      <c r="B3" s="58"/>
      <c r="C3" s="80"/>
      <c r="D3" s="81"/>
      <c r="E3" s="96" t="s">
        <v>110</v>
      </c>
      <c r="F3" s="96"/>
      <c r="G3" s="96"/>
      <c r="H3" s="96"/>
      <c r="I3" s="96"/>
      <c r="J3" s="96"/>
      <c r="K3" s="96"/>
    </row>
    <row r="4" spans="1:11" ht="15.75" customHeight="1">
      <c r="A4" s="58"/>
      <c r="B4" s="58"/>
      <c r="C4" s="59"/>
      <c r="D4" s="57"/>
      <c r="E4" s="57"/>
      <c r="F4" s="57"/>
      <c r="G4" s="90" t="s">
        <v>90</v>
      </c>
      <c r="H4" s="90"/>
      <c r="I4" s="90"/>
      <c r="J4" s="90"/>
      <c r="K4" s="90"/>
    </row>
    <row r="5" spans="1:11" ht="15.75" customHeight="1">
      <c r="A5" s="58"/>
      <c r="B5" s="58"/>
      <c r="C5" s="90" t="s">
        <v>91</v>
      </c>
      <c r="D5" s="90"/>
      <c r="E5" s="90"/>
      <c r="F5" s="90"/>
      <c r="G5" s="90"/>
      <c r="H5" s="90"/>
      <c r="I5" s="90"/>
      <c r="J5" s="90"/>
      <c r="K5" s="90"/>
    </row>
    <row r="6" spans="1:11" ht="15.75" customHeight="1">
      <c r="A6" s="58"/>
      <c r="B6" s="58"/>
      <c r="C6" s="61"/>
      <c r="D6" s="62"/>
      <c r="E6" s="90" t="s">
        <v>102</v>
      </c>
      <c r="F6" s="90"/>
      <c r="G6" s="90"/>
      <c r="H6" s="90"/>
      <c r="I6" s="90"/>
      <c r="J6" s="90"/>
      <c r="K6" s="90"/>
    </row>
    <row r="7" spans="1:11" ht="15">
      <c r="A7" s="58"/>
      <c r="B7" s="58"/>
      <c r="C7" s="86"/>
      <c r="D7" s="86"/>
      <c r="E7" s="86"/>
      <c r="F7" s="86"/>
      <c r="G7" s="86"/>
      <c r="H7" s="79"/>
      <c r="I7" s="79"/>
      <c r="J7" s="56"/>
    </row>
    <row r="8" spans="1:11">
      <c r="A8" s="58"/>
      <c r="B8" s="58"/>
      <c r="C8" s="60"/>
      <c r="D8" s="60"/>
      <c r="E8" s="60"/>
      <c r="F8" s="60"/>
      <c r="G8" s="60"/>
      <c r="H8" s="60"/>
      <c r="I8" s="60"/>
      <c r="J8" s="56"/>
    </row>
    <row r="9" spans="1:11" ht="40.5" customHeight="1">
      <c r="A9" s="91" t="s">
        <v>99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>
      <c r="A10" s="4"/>
      <c r="B10" s="4"/>
      <c r="C10" s="4"/>
      <c r="D10" s="4"/>
      <c r="E10" s="4"/>
      <c r="F10" s="4"/>
    </row>
    <row r="11" spans="1:11" ht="14.25">
      <c r="A11" s="87" t="s">
        <v>0</v>
      </c>
      <c r="B11" s="87" t="s">
        <v>1</v>
      </c>
      <c r="C11" s="88" t="s">
        <v>2</v>
      </c>
      <c r="D11" s="89"/>
      <c r="E11" s="87" t="s">
        <v>5</v>
      </c>
      <c r="F11" s="87" t="s">
        <v>6</v>
      </c>
      <c r="G11" s="92" t="s">
        <v>22</v>
      </c>
      <c r="H11" s="93"/>
      <c r="I11" s="93"/>
      <c r="J11" s="93"/>
      <c r="K11" s="94"/>
    </row>
    <row r="12" spans="1:11" ht="14.25">
      <c r="A12" s="87"/>
      <c r="B12" s="87"/>
      <c r="C12" s="69" t="s">
        <v>3</v>
      </c>
      <c r="D12" s="69" t="s">
        <v>4</v>
      </c>
      <c r="E12" s="87"/>
      <c r="F12" s="87"/>
      <c r="G12" s="72" t="s">
        <v>96</v>
      </c>
      <c r="H12" s="71" t="s">
        <v>103</v>
      </c>
      <c r="I12" s="71" t="s">
        <v>96</v>
      </c>
      <c r="J12" s="71" t="s">
        <v>97</v>
      </c>
      <c r="K12" s="71" t="s">
        <v>98</v>
      </c>
    </row>
    <row r="13" spans="1:11" ht="14.25">
      <c r="A13" s="69" t="s">
        <v>13</v>
      </c>
      <c r="B13" s="69"/>
      <c r="C13" s="69"/>
      <c r="D13" s="69"/>
      <c r="E13" s="69"/>
      <c r="F13" s="69"/>
      <c r="G13" s="1">
        <f t="shared" ref="G13:K13" si="0">G14</f>
        <v>9390.7999999999993</v>
      </c>
      <c r="H13" s="1">
        <f t="shared" si="0"/>
        <v>218.8</v>
      </c>
      <c r="I13" s="1">
        <f t="shared" si="0"/>
        <v>9609.6</v>
      </c>
      <c r="J13" s="1">
        <f t="shared" si="0"/>
        <v>6505.1</v>
      </c>
      <c r="K13" s="1">
        <f t="shared" si="0"/>
        <v>6579.2</v>
      </c>
    </row>
    <row r="14" spans="1:11" ht="28.5">
      <c r="A14" s="5" t="s">
        <v>48</v>
      </c>
      <c r="B14" s="9" t="s">
        <v>50</v>
      </c>
      <c r="C14" s="9" t="s">
        <v>7</v>
      </c>
      <c r="D14" s="9" t="s">
        <v>7</v>
      </c>
      <c r="E14" s="9" t="s">
        <v>7</v>
      </c>
      <c r="F14" s="9" t="s">
        <v>7</v>
      </c>
      <c r="G14" s="2">
        <f>G15+G89+G108+G82+G115</f>
        <v>9390.7999999999993</v>
      </c>
      <c r="H14" s="2">
        <f t="shared" ref="H14" si="1">H15+H89+H108+H82+H115</f>
        <v>218.8</v>
      </c>
      <c r="I14" s="2">
        <f>I15+I89+I108+I82+I115</f>
        <v>9609.6</v>
      </c>
      <c r="J14" s="2">
        <f t="shared" ref="J14:K14" si="2">J15+J89+J108+J82+J115</f>
        <v>6505.1</v>
      </c>
      <c r="K14" s="2">
        <f t="shared" si="2"/>
        <v>6579.2</v>
      </c>
    </row>
    <row r="15" spans="1:11" ht="14.25">
      <c r="A15" s="10" t="s">
        <v>49</v>
      </c>
      <c r="B15" s="11" t="s">
        <v>50</v>
      </c>
      <c r="C15" s="11" t="s">
        <v>8</v>
      </c>
      <c r="D15" s="11" t="s">
        <v>16</v>
      </c>
      <c r="E15" s="11" t="s">
        <v>7</v>
      </c>
      <c r="F15" s="11" t="s">
        <v>7</v>
      </c>
      <c r="G15" s="3">
        <f>G16+G30+G67+G72</f>
        <v>5108.1000000000004</v>
      </c>
      <c r="H15" s="3">
        <f t="shared" ref="H15:I15" si="3">H16+H30+H67+H72</f>
        <v>226.3</v>
      </c>
      <c r="I15" s="3">
        <f t="shared" si="3"/>
        <v>5334.4000000000005</v>
      </c>
      <c r="J15" s="3">
        <f>J16+J30+J67+J72</f>
        <v>5223.8999999999996</v>
      </c>
      <c r="K15" s="3">
        <f>K16+K30+K67+K72</f>
        <v>5264.5999999999995</v>
      </c>
    </row>
    <row r="16" spans="1:11" ht="45">
      <c r="A16" s="12" t="s">
        <v>47</v>
      </c>
      <c r="B16" s="13" t="s">
        <v>50</v>
      </c>
      <c r="C16" s="13" t="s">
        <v>8</v>
      </c>
      <c r="D16" s="13" t="s">
        <v>12</v>
      </c>
      <c r="E16" s="13"/>
      <c r="F16" s="13"/>
      <c r="G16" s="14">
        <f>G17</f>
        <v>972.69999999999993</v>
      </c>
      <c r="H16" s="14">
        <f t="shared" ref="H16:I16" si="4">H17</f>
        <v>36.899999999999991</v>
      </c>
      <c r="I16" s="14">
        <f t="shared" si="4"/>
        <v>1009.6</v>
      </c>
      <c r="J16" s="14">
        <f t="shared" ref="J16:K16" si="5">J17</f>
        <v>1007</v>
      </c>
      <c r="K16" s="14">
        <f t="shared" si="5"/>
        <v>1006.6999999999998</v>
      </c>
    </row>
    <row r="17" spans="1:18" ht="15">
      <c r="A17" s="15" t="s">
        <v>23</v>
      </c>
      <c r="B17" s="6" t="s">
        <v>50</v>
      </c>
      <c r="C17" s="16">
        <v>1</v>
      </c>
      <c r="D17" s="16">
        <v>2</v>
      </c>
      <c r="E17" s="17" t="s">
        <v>57</v>
      </c>
      <c r="F17" s="6" t="s">
        <v>7</v>
      </c>
      <c r="G17" s="18">
        <f>G18+G24</f>
        <v>972.69999999999993</v>
      </c>
      <c r="H17" s="18">
        <f t="shared" ref="H17:I17" si="6">H18+H24</f>
        <v>36.899999999999991</v>
      </c>
      <c r="I17" s="18">
        <f t="shared" si="6"/>
        <v>1009.6</v>
      </c>
      <c r="J17" s="18">
        <f t="shared" ref="J17:K17" si="7">J18+J24</f>
        <v>1007</v>
      </c>
      <c r="K17" s="18">
        <f t="shared" si="7"/>
        <v>1006.6999999999998</v>
      </c>
    </row>
    <row r="18" spans="1:18" ht="15">
      <c r="A18" s="19" t="s">
        <v>42</v>
      </c>
      <c r="B18" s="8" t="s">
        <v>50</v>
      </c>
      <c r="C18" s="8" t="s">
        <v>8</v>
      </c>
      <c r="D18" s="8" t="s">
        <v>12</v>
      </c>
      <c r="E18" s="17" t="s">
        <v>58</v>
      </c>
      <c r="F18" s="8" t="s">
        <v>7</v>
      </c>
      <c r="G18" s="20">
        <f>G19</f>
        <v>778.3</v>
      </c>
      <c r="H18" s="20">
        <f t="shared" ref="H18:I18" si="8">H19</f>
        <v>-5.1999999999999993</v>
      </c>
      <c r="I18" s="20">
        <f t="shared" si="8"/>
        <v>773.1</v>
      </c>
      <c r="J18" s="20">
        <f t="shared" ref="J18:K19" si="9">J19</f>
        <v>766.5</v>
      </c>
      <c r="K18" s="20">
        <f t="shared" si="9"/>
        <v>756.99999999999989</v>
      </c>
    </row>
    <row r="19" spans="1:18" ht="75">
      <c r="A19" s="19" t="s">
        <v>37</v>
      </c>
      <c r="B19" s="8" t="s">
        <v>50</v>
      </c>
      <c r="C19" s="8" t="s">
        <v>8</v>
      </c>
      <c r="D19" s="8" t="s">
        <v>12</v>
      </c>
      <c r="E19" s="17" t="s">
        <v>58</v>
      </c>
      <c r="F19" s="8" t="s">
        <v>38</v>
      </c>
      <c r="G19" s="20">
        <f t="shared" ref="G19:I19" si="10">G20</f>
        <v>778.3</v>
      </c>
      <c r="H19" s="20">
        <f t="shared" si="10"/>
        <v>-5.1999999999999993</v>
      </c>
      <c r="I19" s="20">
        <f t="shared" si="10"/>
        <v>773.1</v>
      </c>
      <c r="J19" s="20">
        <f t="shared" si="9"/>
        <v>766.5</v>
      </c>
      <c r="K19" s="20">
        <f t="shared" si="9"/>
        <v>756.99999999999989</v>
      </c>
    </row>
    <row r="20" spans="1:18" ht="30">
      <c r="A20" s="19" t="s">
        <v>39</v>
      </c>
      <c r="B20" s="8" t="s">
        <v>50</v>
      </c>
      <c r="C20" s="8" t="s">
        <v>8</v>
      </c>
      <c r="D20" s="8" t="s">
        <v>12</v>
      </c>
      <c r="E20" s="17" t="s">
        <v>58</v>
      </c>
      <c r="F20" s="8" t="s">
        <v>40</v>
      </c>
      <c r="G20" s="20">
        <f>G21+G23+G22</f>
        <v>778.3</v>
      </c>
      <c r="H20" s="20">
        <f t="shared" ref="H20:I20" si="11">H21+H23+H22</f>
        <v>-5.1999999999999993</v>
      </c>
      <c r="I20" s="20">
        <f t="shared" si="11"/>
        <v>773.1</v>
      </c>
      <c r="J20" s="20">
        <f t="shared" ref="J20:K20" si="12">J21+J23+J22</f>
        <v>766.5</v>
      </c>
      <c r="K20" s="20">
        <f t="shared" si="12"/>
        <v>756.99999999999989</v>
      </c>
    </row>
    <row r="21" spans="1:18" ht="30">
      <c r="A21" s="21" t="s">
        <v>67</v>
      </c>
      <c r="B21" s="22" t="s">
        <v>50</v>
      </c>
      <c r="C21" s="23" t="s">
        <v>8</v>
      </c>
      <c r="D21" s="23" t="s">
        <v>12</v>
      </c>
      <c r="E21" s="22" t="s">
        <v>58</v>
      </c>
      <c r="F21" s="22" t="s">
        <v>41</v>
      </c>
      <c r="G21" s="53">
        <v>589.4</v>
      </c>
      <c r="H21" s="53"/>
      <c r="I21" s="53">
        <f>G21+H21</f>
        <v>589.4</v>
      </c>
      <c r="J21" s="53">
        <v>575.5</v>
      </c>
      <c r="K21" s="70">
        <v>568.4</v>
      </c>
    </row>
    <row r="22" spans="1:18" ht="45">
      <c r="A22" s="21" t="s">
        <v>45</v>
      </c>
      <c r="B22" s="22" t="s">
        <v>50</v>
      </c>
      <c r="C22" s="23" t="s">
        <v>8</v>
      </c>
      <c r="D22" s="23" t="s">
        <v>12</v>
      </c>
      <c r="E22" s="22" t="s">
        <v>58</v>
      </c>
      <c r="F22" s="22" t="s">
        <v>44</v>
      </c>
      <c r="G22" s="53">
        <f>10.8+0.1</f>
        <v>10.9</v>
      </c>
      <c r="H22" s="53">
        <f>-5.1-0.1</f>
        <v>-5.1999999999999993</v>
      </c>
      <c r="I22" s="53">
        <f t="shared" ref="I22:I23" si="13">G22+H22</f>
        <v>5.7000000000000011</v>
      </c>
      <c r="J22" s="53">
        <v>17.2</v>
      </c>
      <c r="K22" s="70">
        <v>16.899999999999999</v>
      </c>
    </row>
    <row r="23" spans="1:18" ht="60">
      <c r="A23" s="21" t="s">
        <v>65</v>
      </c>
      <c r="B23" s="22" t="s">
        <v>50</v>
      </c>
      <c r="C23" s="23" t="s">
        <v>8</v>
      </c>
      <c r="D23" s="23" t="s">
        <v>12</v>
      </c>
      <c r="E23" s="22" t="s">
        <v>58</v>
      </c>
      <c r="F23" s="22" t="s">
        <v>66</v>
      </c>
      <c r="G23" s="53">
        <v>178</v>
      </c>
      <c r="H23" s="53"/>
      <c r="I23" s="53">
        <f t="shared" si="13"/>
        <v>178</v>
      </c>
      <c r="J23" s="53">
        <v>173.8</v>
      </c>
      <c r="K23" s="70">
        <v>171.7</v>
      </c>
    </row>
    <row r="24" spans="1:18" ht="45">
      <c r="A24" s="64" t="s">
        <v>81</v>
      </c>
      <c r="B24" s="7" t="s">
        <v>50</v>
      </c>
      <c r="C24" s="8" t="s">
        <v>8</v>
      </c>
      <c r="D24" s="8" t="s">
        <v>12</v>
      </c>
      <c r="E24" s="7" t="s">
        <v>80</v>
      </c>
      <c r="F24" s="7"/>
      <c r="G24" s="54">
        <f>G25</f>
        <v>194.4</v>
      </c>
      <c r="H24" s="54">
        <f t="shared" ref="H24:I25" si="14">H25</f>
        <v>42.099999999999994</v>
      </c>
      <c r="I24" s="54">
        <f t="shared" si="14"/>
        <v>236.5</v>
      </c>
      <c r="J24" s="54">
        <f t="shared" ref="J24:K25" si="15">J25</f>
        <v>240.5</v>
      </c>
      <c r="K24" s="54">
        <f t="shared" si="15"/>
        <v>249.7</v>
      </c>
      <c r="P24" s="73"/>
      <c r="Q24" s="73"/>
      <c r="R24" s="73"/>
    </row>
    <row r="25" spans="1:18" ht="75">
      <c r="A25" s="19" t="s">
        <v>37</v>
      </c>
      <c r="B25" s="7" t="s">
        <v>50</v>
      </c>
      <c r="C25" s="8" t="s">
        <v>8</v>
      </c>
      <c r="D25" s="8" t="s">
        <v>12</v>
      </c>
      <c r="E25" s="7" t="s">
        <v>80</v>
      </c>
      <c r="F25" s="7" t="s">
        <v>38</v>
      </c>
      <c r="G25" s="54">
        <f>G26</f>
        <v>194.4</v>
      </c>
      <c r="H25" s="54">
        <f t="shared" si="14"/>
        <v>42.099999999999994</v>
      </c>
      <c r="I25" s="54">
        <f t="shared" si="14"/>
        <v>236.5</v>
      </c>
      <c r="J25" s="54">
        <f t="shared" si="15"/>
        <v>240.5</v>
      </c>
      <c r="K25" s="54">
        <f t="shared" si="15"/>
        <v>249.7</v>
      </c>
      <c r="P25" s="73"/>
      <c r="Q25" s="73"/>
      <c r="R25" s="73"/>
    </row>
    <row r="26" spans="1:18" ht="30">
      <c r="A26" s="19" t="s">
        <v>39</v>
      </c>
      <c r="B26" s="7" t="s">
        <v>50</v>
      </c>
      <c r="C26" s="8" t="s">
        <v>8</v>
      </c>
      <c r="D26" s="8" t="s">
        <v>12</v>
      </c>
      <c r="E26" s="7" t="s">
        <v>80</v>
      </c>
      <c r="F26" s="7" t="s">
        <v>40</v>
      </c>
      <c r="G26" s="54">
        <f>G27+G29+G28</f>
        <v>194.4</v>
      </c>
      <c r="H26" s="54">
        <f t="shared" ref="H26:I26" si="16">H27+H29+H28</f>
        <v>42.099999999999994</v>
      </c>
      <c r="I26" s="54">
        <f t="shared" si="16"/>
        <v>236.5</v>
      </c>
      <c r="J26" s="54">
        <f t="shared" ref="J26:K26" si="17">J27+J29+J28</f>
        <v>240.5</v>
      </c>
      <c r="K26" s="54">
        <f t="shared" si="17"/>
        <v>249.7</v>
      </c>
      <c r="P26" s="73"/>
      <c r="Q26" s="73"/>
      <c r="R26" s="73"/>
    </row>
    <row r="27" spans="1:18" ht="30">
      <c r="A27" s="21" t="s">
        <v>67</v>
      </c>
      <c r="B27" s="22" t="s">
        <v>50</v>
      </c>
      <c r="C27" s="23" t="s">
        <v>8</v>
      </c>
      <c r="D27" s="23" t="s">
        <v>12</v>
      </c>
      <c r="E27" s="22" t="s">
        <v>80</v>
      </c>
      <c r="F27" s="22" t="s">
        <v>41</v>
      </c>
      <c r="G27" s="53">
        <v>133.5</v>
      </c>
      <c r="H27" s="53">
        <v>32.299999999999997</v>
      </c>
      <c r="I27" s="53">
        <f>G27+H27</f>
        <v>165.8</v>
      </c>
      <c r="J27" s="53">
        <v>168.9</v>
      </c>
      <c r="K27" s="70">
        <v>176</v>
      </c>
      <c r="P27" s="73"/>
      <c r="Q27" s="73"/>
      <c r="R27" s="73"/>
    </row>
    <row r="28" spans="1:18" ht="45">
      <c r="A28" s="21" t="s">
        <v>45</v>
      </c>
      <c r="B28" s="22" t="s">
        <v>50</v>
      </c>
      <c r="C28" s="23" t="s">
        <v>8</v>
      </c>
      <c r="D28" s="23" t="s">
        <v>12</v>
      </c>
      <c r="E28" s="22" t="s">
        <v>80</v>
      </c>
      <c r="F28" s="22" t="s">
        <v>44</v>
      </c>
      <c r="G28" s="53">
        <v>20.6</v>
      </c>
      <c r="H28" s="53"/>
      <c r="I28" s="53">
        <f t="shared" ref="I28:I29" si="18">G28+H28</f>
        <v>20.6</v>
      </c>
      <c r="J28" s="53">
        <v>20.6</v>
      </c>
      <c r="K28" s="70">
        <v>20.6</v>
      </c>
      <c r="P28" s="73"/>
      <c r="Q28" s="73"/>
      <c r="R28" s="73"/>
    </row>
    <row r="29" spans="1:18" ht="60">
      <c r="A29" s="21" t="s">
        <v>65</v>
      </c>
      <c r="B29" s="22" t="s">
        <v>50</v>
      </c>
      <c r="C29" s="23" t="s">
        <v>8</v>
      </c>
      <c r="D29" s="23" t="s">
        <v>12</v>
      </c>
      <c r="E29" s="22" t="s">
        <v>80</v>
      </c>
      <c r="F29" s="22" t="s">
        <v>66</v>
      </c>
      <c r="G29" s="53">
        <v>40.299999999999997</v>
      </c>
      <c r="H29" s="53">
        <v>9.8000000000000007</v>
      </c>
      <c r="I29" s="53">
        <f t="shared" si="18"/>
        <v>50.099999999999994</v>
      </c>
      <c r="J29" s="53">
        <v>51</v>
      </c>
      <c r="K29" s="70">
        <v>53.1</v>
      </c>
    </row>
    <row r="30" spans="1:18" ht="60">
      <c r="A30" s="19" t="s">
        <v>43</v>
      </c>
      <c r="B30" s="8" t="s">
        <v>50</v>
      </c>
      <c r="C30" s="8" t="s">
        <v>8</v>
      </c>
      <c r="D30" s="8" t="s">
        <v>10</v>
      </c>
      <c r="E30" s="17" t="s">
        <v>7</v>
      </c>
      <c r="F30" s="8" t="s">
        <v>7</v>
      </c>
      <c r="G30" s="20">
        <f>G31</f>
        <v>4122.3</v>
      </c>
      <c r="H30" s="20">
        <f t="shared" ref="H30:I30" si="19">H31</f>
        <v>186.4</v>
      </c>
      <c r="I30" s="20">
        <f t="shared" si="19"/>
        <v>4308.7</v>
      </c>
      <c r="J30" s="20">
        <f t="shared" ref="J30" si="20">J31</f>
        <v>4210.8999999999996</v>
      </c>
      <c r="K30" s="20">
        <f>K31</f>
        <v>4251.8999999999996</v>
      </c>
    </row>
    <row r="31" spans="1:18" ht="15">
      <c r="A31" s="19" t="s">
        <v>23</v>
      </c>
      <c r="B31" s="7" t="s">
        <v>50</v>
      </c>
      <c r="C31" s="8" t="s">
        <v>8</v>
      </c>
      <c r="D31" s="8" t="s">
        <v>10</v>
      </c>
      <c r="E31" s="17" t="s">
        <v>57</v>
      </c>
      <c r="F31" s="8" t="s">
        <v>7</v>
      </c>
      <c r="G31" s="20">
        <f>G36+G45+G53+G32</f>
        <v>4122.3</v>
      </c>
      <c r="H31" s="20">
        <f t="shared" ref="H31:I31" si="21">H36+H45+H53+H32</f>
        <v>186.4</v>
      </c>
      <c r="I31" s="20">
        <f t="shared" si="21"/>
        <v>4308.7</v>
      </c>
      <c r="J31" s="20">
        <f t="shared" ref="J31:K31" si="22">J36+J45+J53+J32</f>
        <v>4210.8999999999996</v>
      </c>
      <c r="K31" s="20">
        <f t="shared" si="22"/>
        <v>4251.8999999999996</v>
      </c>
    </row>
    <row r="32" spans="1:18" ht="30">
      <c r="A32" s="19" t="s">
        <v>86</v>
      </c>
      <c r="B32" s="7" t="s">
        <v>50</v>
      </c>
      <c r="C32" s="8" t="s">
        <v>8</v>
      </c>
      <c r="D32" s="8" t="s">
        <v>10</v>
      </c>
      <c r="E32" s="17" t="s">
        <v>87</v>
      </c>
      <c r="F32" s="8"/>
      <c r="G32" s="20">
        <f>G33</f>
        <v>10</v>
      </c>
      <c r="H32" s="20">
        <f t="shared" ref="H32:I34" si="23">H33</f>
        <v>-10</v>
      </c>
      <c r="I32" s="20">
        <f t="shared" si="23"/>
        <v>0</v>
      </c>
      <c r="J32" s="20">
        <f t="shared" ref="J32:K34" si="24">J33</f>
        <v>10</v>
      </c>
      <c r="K32" s="20">
        <f t="shared" si="24"/>
        <v>10</v>
      </c>
    </row>
    <row r="33" spans="1:11" ht="75">
      <c r="A33" s="19" t="s">
        <v>37</v>
      </c>
      <c r="B33" s="7" t="s">
        <v>50</v>
      </c>
      <c r="C33" s="8" t="s">
        <v>8</v>
      </c>
      <c r="D33" s="8" t="s">
        <v>10</v>
      </c>
      <c r="E33" s="17" t="s">
        <v>87</v>
      </c>
      <c r="F33" s="8" t="s">
        <v>38</v>
      </c>
      <c r="G33" s="20">
        <f>G34</f>
        <v>10</v>
      </c>
      <c r="H33" s="20">
        <f t="shared" si="23"/>
        <v>-10</v>
      </c>
      <c r="I33" s="20">
        <f t="shared" si="23"/>
        <v>0</v>
      </c>
      <c r="J33" s="20">
        <f t="shared" si="24"/>
        <v>10</v>
      </c>
      <c r="K33" s="20">
        <f t="shared" si="24"/>
        <v>10</v>
      </c>
    </row>
    <row r="34" spans="1:11" ht="30">
      <c r="A34" s="19" t="s">
        <v>39</v>
      </c>
      <c r="B34" s="7" t="s">
        <v>50</v>
      </c>
      <c r="C34" s="8" t="s">
        <v>8</v>
      </c>
      <c r="D34" s="8" t="s">
        <v>10</v>
      </c>
      <c r="E34" s="17" t="s">
        <v>87</v>
      </c>
      <c r="F34" s="8" t="s">
        <v>40</v>
      </c>
      <c r="G34" s="20">
        <f>G35</f>
        <v>10</v>
      </c>
      <c r="H34" s="20">
        <f t="shared" si="23"/>
        <v>-10</v>
      </c>
      <c r="I34" s="20">
        <f t="shared" si="23"/>
        <v>0</v>
      </c>
      <c r="J34" s="20">
        <f t="shared" si="24"/>
        <v>10</v>
      </c>
      <c r="K34" s="20">
        <f t="shared" si="24"/>
        <v>10</v>
      </c>
    </row>
    <row r="35" spans="1:11" ht="45">
      <c r="A35" s="21" t="s">
        <v>45</v>
      </c>
      <c r="B35" s="24" t="s">
        <v>50</v>
      </c>
      <c r="C35" s="23" t="s">
        <v>8</v>
      </c>
      <c r="D35" s="23" t="s">
        <v>10</v>
      </c>
      <c r="E35" s="22" t="s">
        <v>87</v>
      </c>
      <c r="F35" s="67" t="s">
        <v>44</v>
      </c>
      <c r="G35" s="68">
        <v>10</v>
      </c>
      <c r="H35" s="68">
        <v>-10</v>
      </c>
      <c r="I35" s="68">
        <f>G35+H35</f>
        <v>0</v>
      </c>
      <c r="J35" s="68">
        <v>10</v>
      </c>
      <c r="K35" s="68">
        <v>10</v>
      </c>
    </row>
    <row r="36" spans="1:11" ht="60">
      <c r="A36" s="65" t="s">
        <v>93</v>
      </c>
      <c r="B36" s="8" t="s">
        <v>50</v>
      </c>
      <c r="C36" s="32" t="s">
        <v>8</v>
      </c>
      <c r="D36" s="32" t="s">
        <v>10</v>
      </c>
      <c r="E36" s="17" t="s">
        <v>59</v>
      </c>
      <c r="F36" s="17"/>
      <c r="G36" s="26">
        <f>G37+G41</f>
        <v>342.7</v>
      </c>
      <c r="H36" s="26">
        <f t="shared" ref="H36:I36" si="25">H37+H41</f>
        <v>0</v>
      </c>
      <c r="I36" s="26">
        <f t="shared" si="25"/>
        <v>342.7</v>
      </c>
      <c r="J36" s="26">
        <f t="shared" ref="J36:K36" si="26">J37+J41</f>
        <v>379.90000000000003</v>
      </c>
      <c r="K36" s="26">
        <f t="shared" si="26"/>
        <v>417.5</v>
      </c>
    </row>
    <row r="37" spans="1:11" ht="75">
      <c r="A37" s="15" t="s">
        <v>37</v>
      </c>
      <c r="B37" s="8" t="s">
        <v>50</v>
      </c>
      <c r="C37" s="32" t="s">
        <v>8</v>
      </c>
      <c r="D37" s="32" t="s">
        <v>10</v>
      </c>
      <c r="E37" s="17" t="s">
        <v>59</v>
      </c>
      <c r="F37" s="17" t="s">
        <v>38</v>
      </c>
      <c r="G37" s="26">
        <f t="shared" ref="G37:K37" si="27">G38</f>
        <v>312.5</v>
      </c>
      <c r="H37" s="26">
        <f t="shared" si="27"/>
        <v>0</v>
      </c>
      <c r="I37" s="26">
        <f t="shared" si="27"/>
        <v>312.5</v>
      </c>
      <c r="J37" s="26">
        <f t="shared" si="27"/>
        <v>349.6</v>
      </c>
      <c r="K37" s="26">
        <f t="shared" si="27"/>
        <v>387.2</v>
      </c>
    </row>
    <row r="38" spans="1:11" ht="30">
      <c r="A38" s="15" t="s">
        <v>39</v>
      </c>
      <c r="B38" s="7" t="s">
        <v>50</v>
      </c>
      <c r="C38" s="32" t="s">
        <v>8</v>
      </c>
      <c r="D38" s="32" t="s">
        <v>10</v>
      </c>
      <c r="E38" s="17" t="s">
        <v>59</v>
      </c>
      <c r="F38" s="17" t="s">
        <v>40</v>
      </c>
      <c r="G38" s="26">
        <f t="shared" ref="G38:K38" si="28">G39+G40</f>
        <v>312.5</v>
      </c>
      <c r="H38" s="26">
        <f t="shared" si="28"/>
        <v>0</v>
      </c>
      <c r="I38" s="26">
        <f t="shared" si="28"/>
        <v>312.5</v>
      </c>
      <c r="J38" s="26">
        <f t="shared" si="28"/>
        <v>349.6</v>
      </c>
      <c r="K38" s="26">
        <f t="shared" si="28"/>
        <v>387.2</v>
      </c>
    </row>
    <row r="39" spans="1:11" ht="30">
      <c r="A39" s="21" t="s">
        <v>67</v>
      </c>
      <c r="B39" s="22" t="s">
        <v>50</v>
      </c>
      <c r="C39" s="23" t="s">
        <v>8</v>
      </c>
      <c r="D39" s="23" t="s">
        <v>10</v>
      </c>
      <c r="E39" s="22" t="s">
        <v>59</v>
      </c>
      <c r="F39" s="22" t="s">
        <v>41</v>
      </c>
      <c r="G39" s="53">
        <v>240</v>
      </c>
      <c r="H39" s="53"/>
      <c r="I39" s="53">
        <f>G39+H39</f>
        <v>240</v>
      </c>
      <c r="J39" s="53">
        <v>268.5</v>
      </c>
      <c r="K39" s="70">
        <v>297.39999999999998</v>
      </c>
    </row>
    <row r="40" spans="1:11" ht="60">
      <c r="A40" s="21" t="s">
        <v>65</v>
      </c>
      <c r="B40" s="22" t="s">
        <v>50</v>
      </c>
      <c r="C40" s="23" t="s">
        <v>8</v>
      </c>
      <c r="D40" s="23" t="s">
        <v>10</v>
      </c>
      <c r="E40" s="22" t="s">
        <v>59</v>
      </c>
      <c r="F40" s="22" t="s">
        <v>66</v>
      </c>
      <c r="G40" s="53">
        <v>72.5</v>
      </c>
      <c r="H40" s="53"/>
      <c r="I40" s="53">
        <f>G40+H40</f>
        <v>72.5</v>
      </c>
      <c r="J40" s="53">
        <v>81.099999999999994</v>
      </c>
      <c r="K40" s="70">
        <v>89.8</v>
      </c>
    </row>
    <row r="41" spans="1:11" ht="30">
      <c r="A41" s="15" t="s">
        <v>71</v>
      </c>
      <c r="B41" s="7" t="s">
        <v>50</v>
      </c>
      <c r="C41" s="8" t="s">
        <v>8</v>
      </c>
      <c r="D41" s="8" t="s">
        <v>10</v>
      </c>
      <c r="E41" s="17" t="s">
        <v>59</v>
      </c>
      <c r="F41" s="7" t="s">
        <v>24</v>
      </c>
      <c r="G41" s="54">
        <f t="shared" ref="G41:K41" si="29">G42</f>
        <v>30.2</v>
      </c>
      <c r="H41" s="54">
        <f t="shared" si="29"/>
        <v>0</v>
      </c>
      <c r="I41" s="54">
        <f t="shared" si="29"/>
        <v>30.2</v>
      </c>
      <c r="J41" s="54">
        <f t="shared" si="29"/>
        <v>30.299999999999997</v>
      </c>
      <c r="K41" s="54">
        <f t="shared" si="29"/>
        <v>30.299999999999997</v>
      </c>
    </row>
    <row r="42" spans="1:11" ht="45">
      <c r="A42" s="15" t="s">
        <v>46</v>
      </c>
      <c r="B42" s="7" t="s">
        <v>50</v>
      </c>
      <c r="C42" s="8" t="s">
        <v>8</v>
      </c>
      <c r="D42" s="8" t="s">
        <v>10</v>
      </c>
      <c r="E42" s="17" t="s">
        <v>59</v>
      </c>
      <c r="F42" s="7" t="s">
        <v>25</v>
      </c>
      <c r="G42" s="54">
        <f>SUM(G43:G44)</f>
        <v>30.2</v>
      </c>
      <c r="H42" s="54">
        <f t="shared" ref="H42:I42" si="30">SUM(H43:H44)</f>
        <v>0</v>
      </c>
      <c r="I42" s="54">
        <f t="shared" si="30"/>
        <v>30.2</v>
      </c>
      <c r="J42" s="54">
        <f>SUM(J43:J44)</f>
        <v>30.299999999999997</v>
      </c>
      <c r="K42" s="54">
        <f>SUM(K43:K44)</f>
        <v>30.299999999999997</v>
      </c>
    </row>
    <row r="43" spans="1:11" ht="15">
      <c r="A43" s="21" t="s">
        <v>68</v>
      </c>
      <c r="B43" s="22" t="s">
        <v>50</v>
      </c>
      <c r="C43" s="23" t="s">
        <v>8</v>
      </c>
      <c r="D43" s="23" t="s">
        <v>10</v>
      </c>
      <c r="E43" s="22" t="s">
        <v>59</v>
      </c>
      <c r="F43" s="22" t="s">
        <v>20</v>
      </c>
      <c r="G43" s="53">
        <v>19.399999999999999</v>
      </c>
      <c r="H43" s="53"/>
      <c r="I43" s="53">
        <f>G43+H43</f>
        <v>19.399999999999999</v>
      </c>
      <c r="J43" s="53">
        <v>19.399999999999999</v>
      </c>
      <c r="K43" s="70">
        <v>19.399999999999999</v>
      </c>
    </row>
    <row r="44" spans="1:11" ht="15">
      <c r="A44" s="40" t="s">
        <v>74</v>
      </c>
      <c r="B44" s="22" t="s">
        <v>50</v>
      </c>
      <c r="C44" s="23" t="s">
        <v>8</v>
      </c>
      <c r="D44" s="23" t="s">
        <v>10</v>
      </c>
      <c r="E44" s="22" t="s">
        <v>59</v>
      </c>
      <c r="F44" s="22" t="s">
        <v>75</v>
      </c>
      <c r="G44" s="53">
        <v>10.8</v>
      </c>
      <c r="H44" s="53"/>
      <c r="I44" s="53">
        <f>G44+H44</f>
        <v>10.8</v>
      </c>
      <c r="J44" s="53">
        <v>10.9</v>
      </c>
      <c r="K44" s="70">
        <v>10.9</v>
      </c>
    </row>
    <row r="45" spans="1:11" ht="95.25" customHeight="1">
      <c r="A45" s="77" t="s">
        <v>79</v>
      </c>
      <c r="B45" s="7" t="s">
        <v>50</v>
      </c>
      <c r="C45" s="8" t="s">
        <v>8</v>
      </c>
      <c r="D45" s="8" t="s">
        <v>10</v>
      </c>
      <c r="E45" s="17" t="s">
        <v>60</v>
      </c>
      <c r="F45" s="7"/>
      <c r="G45" s="54">
        <f t="shared" ref="G45:J45" si="31">G46+G50</f>
        <v>32.4</v>
      </c>
      <c r="H45" s="54">
        <f t="shared" si="31"/>
        <v>0</v>
      </c>
      <c r="I45" s="54">
        <f t="shared" si="31"/>
        <v>32.4</v>
      </c>
      <c r="J45" s="54">
        <f t="shared" si="31"/>
        <v>32.4</v>
      </c>
      <c r="K45" s="54">
        <f>K46+K50</f>
        <v>32.4</v>
      </c>
    </row>
    <row r="46" spans="1:11" ht="75">
      <c r="A46" s="15" t="s">
        <v>37</v>
      </c>
      <c r="B46" s="8" t="s">
        <v>50</v>
      </c>
      <c r="C46" s="29" t="s">
        <v>8</v>
      </c>
      <c r="D46" s="29" t="s">
        <v>10</v>
      </c>
      <c r="E46" s="17" t="s">
        <v>60</v>
      </c>
      <c r="F46" s="17" t="s">
        <v>38</v>
      </c>
      <c r="G46" s="26">
        <f t="shared" ref="G46:K46" si="32">G47</f>
        <v>26.4</v>
      </c>
      <c r="H46" s="26">
        <f t="shared" si="32"/>
        <v>0</v>
      </c>
      <c r="I46" s="26">
        <f t="shared" si="32"/>
        <v>26.4</v>
      </c>
      <c r="J46" s="26">
        <f t="shared" si="32"/>
        <v>26.4</v>
      </c>
      <c r="K46" s="26">
        <f t="shared" si="32"/>
        <v>26.4</v>
      </c>
    </row>
    <row r="47" spans="1:11" ht="30">
      <c r="A47" s="15" t="s">
        <v>39</v>
      </c>
      <c r="B47" s="8" t="s">
        <v>50</v>
      </c>
      <c r="C47" s="29" t="s">
        <v>8</v>
      </c>
      <c r="D47" s="29" t="s">
        <v>10</v>
      </c>
      <c r="E47" s="17" t="s">
        <v>60</v>
      </c>
      <c r="F47" s="17" t="s">
        <v>40</v>
      </c>
      <c r="G47" s="26">
        <f t="shared" ref="G47:K47" si="33">G48+G49</f>
        <v>26.4</v>
      </c>
      <c r="H47" s="26">
        <f t="shared" si="33"/>
        <v>0</v>
      </c>
      <c r="I47" s="26">
        <f t="shared" si="33"/>
        <v>26.4</v>
      </c>
      <c r="J47" s="26">
        <f t="shared" si="33"/>
        <v>26.4</v>
      </c>
      <c r="K47" s="26">
        <f t="shared" si="33"/>
        <v>26.4</v>
      </c>
    </row>
    <row r="48" spans="1:11" ht="30">
      <c r="A48" s="21" t="s">
        <v>67</v>
      </c>
      <c r="B48" s="22" t="s">
        <v>50</v>
      </c>
      <c r="C48" s="23" t="s">
        <v>8</v>
      </c>
      <c r="D48" s="23" t="s">
        <v>10</v>
      </c>
      <c r="E48" s="22" t="s">
        <v>60</v>
      </c>
      <c r="F48" s="22" t="s">
        <v>41</v>
      </c>
      <c r="G48" s="53">
        <v>20.3</v>
      </c>
      <c r="H48" s="53"/>
      <c r="I48" s="53">
        <f>G48+H48</f>
        <v>20.3</v>
      </c>
      <c r="J48" s="53">
        <v>20.3</v>
      </c>
      <c r="K48" s="53">
        <v>20.3</v>
      </c>
    </row>
    <row r="49" spans="1:11" ht="60">
      <c r="A49" s="21" t="s">
        <v>65</v>
      </c>
      <c r="B49" s="22" t="s">
        <v>50</v>
      </c>
      <c r="C49" s="23" t="s">
        <v>8</v>
      </c>
      <c r="D49" s="23" t="s">
        <v>10</v>
      </c>
      <c r="E49" s="22" t="s">
        <v>60</v>
      </c>
      <c r="F49" s="22" t="s">
        <v>66</v>
      </c>
      <c r="G49" s="53">
        <v>6.1</v>
      </c>
      <c r="H49" s="53"/>
      <c r="I49" s="53">
        <f>G49+H49</f>
        <v>6.1</v>
      </c>
      <c r="J49" s="53">
        <v>6.1</v>
      </c>
      <c r="K49" s="53">
        <v>6.1</v>
      </c>
    </row>
    <row r="50" spans="1:11" ht="30">
      <c r="A50" s="15" t="s">
        <v>71</v>
      </c>
      <c r="B50" s="7" t="s">
        <v>50</v>
      </c>
      <c r="C50" s="13" t="s">
        <v>8</v>
      </c>
      <c r="D50" s="13" t="s">
        <v>10</v>
      </c>
      <c r="E50" s="17" t="s">
        <v>60</v>
      </c>
      <c r="F50" s="17" t="s">
        <v>24</v>
      </c>
      <c r="G50" s="26">
        <f t="shared" ref="G50:K51" si="34">G51</f>
        <v>6</v>
      </c>
      <c r="H50" s="26">
        <f t="shared" si="34"/>
        <v>0</v>
      </c>
      <c r="I50" s="26">
        <f t="shared" si="34"/>
        <v>6</v>
      </c>
      <c r="J50" s="26">
        <f t="shared" si="34"/>
        <v>6</v>
      </c>
      <c r="K50" s="26">
        <f t="shared" si="34"/>
        <v>6</v>
      </c>
    </row>
    <row r="51" spans="1:11" ht="36" customHeight="1">
      <c r="A51" s="15" t="s">
        <v>46</v>
      </c>
      <c r="B51" s="6" t="s">
        <v>50</v>
      </c>
      <c r="C51" s="13" t="s">
        <v>8</v>
      </c>
      <c r="D51" s="13" t="s">
        <v>10</v>
      </c>
      <c r="E51" s="17" t="s">
        <v>60</v>
      </c>
      <c r="F51" s="17" t="s">
        <v>25</v>
      </c>
      <c r="G51" s="26">
        <f t="shared" si="34"/>
        <v>6</v>
      </c>
      <c r="H51" s="26">
        <f t="shared" si="34"/>
        <v>0</v>
      </c>
      <c r="I51" s="26">
        <f t="shared" si="34"/>
        <v>6</v>
      </c>
      <c r="J51" s="26">
        <f t="shared" si="34"/>
        <v>6</v>
      </c>
      <c r="K51" s="26">
        <f t="shared" si="34"/>
        <v>6</v>
      </c>
    </row>
    <row r="52" spans="1:11" ht="15">
      <c r="A52" s="21" t="s">
        <v>68</v>
      </c>
      <c r="B52" s="24" t="s">
        <v>50</v>
      </c>
      <c r="C52" s="24" t="s">
        <v>8</v>
      </c>
      <c r="D52" s="24" t="s">
        <v>10</v>
      </c>
      <c r="E52" s="22" t="s">
        <v>60</v>
      </c>
      <c r="F52" s="22" t="s">
        <v>20</v>
      </c>
      <c r="G52" s="53">
        <f>1+5</f>
        <v>6</v>
      </c>
      <c r="H52" s="53"/>
      <c r="I52" s="53">
        <f>G52+H52</f>
        <v>6</v>
      </c>
      <c r="J52" s="53">
        <f>1+5</f>
        <v>6</v>
      </c>
      <c r="K52" s="53">
        <f>1+5</f>
        <v>6</v>
      </c>
    </row>
    <row r="53" spans="1:11" ht="45">
      <c r="A53" s="30" t="s">
        <v>81</v>
      </c>
      <c r="B53" s="31" t="s">
        <v>50</v>
      </c>
      <c r="C53" s="31" t="s">
        <v>8</v>
      </c>
      <c r="D53" s="31" t="s">
        <v>10</v>
      </c>
      <c r="E53" s="7" t="s">
        <v>80</v>
      </c>
      <c r="F53" s="7"/>
      <c r="G53" s="54">
        <f>G54++G59+G63</f>
        <v>3737.2</v>
      </c>
      <c r="H53" s="54">
        <f t="shared" ref="H53:I53" si="35">H54++H59+H63</f>
        <v>196.4</v>
      </c>
      <c r="I53" s="54">
        <f t="shared" si="35"/>
        <v>3933.6</v>
      </c>
      <c r="J53" s="54">
        <f t="shared" ref="J53:K53" si="36">J54++J59+J63</f>
        <v>3788.6</v>
      </c>
      <c r="K53" s="54">
        <f t="shared" si="36"/>
        <v>3792</v>
      </c>
    </row>
    <row r="54" spans="1:11" ht="75">
      <c r="A54" s="15" t="s">
        <v>37</v>
      </c>
      <c r="B54" s="31" t="s">
        <v>50</v>
      </c>
      <c r="C54" s="31" t="s">
        <v>8</v>
      </c>
      <c r="D54" s="31" t="s">
        <v>10</v>
      </c>
      <c r="E54" s="7" t="s">
        <v>80</v>
      </c>
      <c r="F54" s="7" t="s">
        <v>38</v>
      </c>
      <c r="G54" s="54">
        <f>G55</f>
        <v>3232.9</v>
      </c>
      <c r="H54" s="54">
        <f t="shared" ref="H54:I54" si="37">H55</f>
        <v>196.4</v>
      </c>
      <c r="I54" s="54">
        <f t="shared" si="37"/>
        <v>3429.3</v>
      </c>
      <c r="J54" s="54">
        <f t="shared" ref="J54:K54" si="38">J55</f>
        <v>3279.7000000000003</v>
      </c>
      <c r="K54" s="54">
        <f t="shared" si="38"/>
        <v>3279.7000000000003</v>
      </c>
    </row>
    <row r="55" spans="1:11" ht="30">
      <c r="A55" s="15" t="s">
        <v>39</v>
      </c>
      <c r="B55" s="31" t="s">
        <v>50</v>
      </c>
      <c r="C55" s="31" t="s">
        <v>8</v>
      </c>
      <c r="D55" s="31" t="s">
        <v>10</v>
      </c>
      <c r="E55" s="7" t="s">
        <v>80</v>
      </c>
      <c r="F55" s="7" t="s">
        <v>40</v>
      </c>
      <c r="G55" s="54">
        <f>G56+G58+G57</f>
        <v>3232.9</v>
      </c>
      <c r="H55" s="54">
        <f t="shared" ref="H55:I55" si="39">H56+H58+H57</f>
        <v>196.4</v>
      </c>
      <c r="I55" s="54">
        <f t="shared" si="39"/>
        <v>3429.3</v>
      </c>
      <c r="J55" s="54">
        <f t="shared" ref="J55:K55" si="40">J56+J58+J57</f>
        <v>3279.7000000000003</v>
      </c>
      <c r="K55" s="54">
        <f t="shared" si="40"/>
        <v>3279.7000000000003</v>
      </c>
    </row>
    <row r="56" spans="1:11" ht="30">
      <c r="A56" s="21" t="s">
        <v>67</v>
      </c>
      <c r="B56" s="24" t="s">
        <v>50</v>
      </c>
      <c r="C56" s="24" t="s">
        <v>8</v>
      </c>
      <c r="D56" s="24" t="s">
        <v>10</v>
      </c>
      <c r="E56" s="22" t="s">
        <v>80</v>
      </c>
      <c r="F56" s="22" t="s">
        <v>41</v>
      </c>
      <c r="G56" s="53">
        <v>2423.9</v>
      </c>
      <c r="H56" s="53">
        <v>150.80000000000001</v>
      </c>
      <c r="I56" s="53">
        <f>G56+H56</f>
        <v>2574.7000000000003</v>
      </c>
      <c r="J56" s="53">
        <v>2459.8000000000002</v>
      </c>
      <c r="K56" s="53">
        <v>2459.8000000000002</v>
      </c>
    </row>
    <row r="57" spans="1:11" ht="45">
      <c r="A57" s="21" t="s">
        <v>45</v>
      </c>
      <c r="B57" s="22" t="s">
        <v>50</v>
      </c>
      <c r="C57" s="23" t="s">
        <v>8</v>
      </c>
      <c r="D57" s="23" t="s">
        <v>10</v>
      </c>
      <c r="E57" s="22" t="s">
        <v>80</v>
      </c>
      <c r="F57" s="22" t="s">
        <v>44</v>
      </c>
      <c r="G57" s="53">
        <v>77</v>
      </c>
      <c r="H57" s="53"/>
      <c r="I57" s="53">
        <f t="shared" ref="I57:I58" si="41">G57+H57</f>
        <v>77</v>
      </c>
      <c r="J57" s="53">
        <v>77</v>
      </c>
      <c r="K57" s="53">
        <v>77</v>
      </c>
    </row>
    <row r="58" spans="1:11" ht="60">
      <c r="A58" s="21" t="s">
        <v>65</v>
      </c>
      <c r="B58" s="24" t="s">
        <v>50</v>
      </c>
      <c r="C58" s="24" t="s">
        <v>8</v>
      </c>
      <c r="D58" s="24" t="s">
        <v>10</v>
      </c>
      <c r="E58" s="22" t="s">
        <v>80</v>
      </c>
      <c r="F58" s="22" t="s">
        <v>66</v>
      </c>
      <c r="G58" s="53">
        <v>732</v>
      </c>
      <c r="H58" s="53">
        <v>45.6</v>
      </c>
      <c r="I58" s="53">
        <f t="shared" si="41"/>
        <v>777.6</v>
      </c>
      <c r="J58" s="53">
        <v>742.9</v>
      </c>
      <c r="K58" s="53">
        <v>742.9</v>
      </c>
    </row>
    <row r="59" spans="1:11" ht="30">
      <c r="A59" s="19" t="s">
        <v>76</v>
      </c>
      <c r="B59" s="8" t="s">
        <v>50</v>
      </c>
      <c r="C59" s="8" t="s">
        <v>8</v>
      </c>
      <c r="D59" s="8" t="s">
        <v>10</v>
      </c>
      <c r="E59" s="7" t="s">
        <v>80</v>
      </c>
      <c r="F59" s="8" t="s">
        <v>24</v>
      </c>
      <c r="G59" s="20">
        <f t="shared" ref="G59:K59" si="42">G60</f>
        <v>489.6</v>
      </c>
      <c r="H59" s="20">
        <f t="shared" si="42"/>
        <v>0</v>
      </c>
      <c r="I59" s="20">
        <f t="shared" si="42"/>
        <v>489.6</v>
      </c>
      <c r="J59" s="20">
        <f t="shared" si="42"/>
        <v>494.2</v>
      </c>
      <c r="K59" s="20">
        <f t="shared" si="42"/>
        <v>497.6</v>
      </c>
    </row>
    <row r="60" spans="1:11" ht="45">
      <c r="A60" s="19" t="s">
        <v>46</v>
      </c>
      <c r="B60" s="8" t="s">
        <v>50</v>
      </c>
      <c r="C60" s="8" t="s">
        <v>8</v>
      </c>
      <c r="D60" s="8" t="s">
        <v>10</v>
      </c>
      <c r="E60" s="7" t="s">
        <v>80</v>
      </c>
      <c r="F60" s="8" t="s">
        <v>25</v>
      </c>
      <c r="G60" s="20">
        <f>G61+G62</f>
        <v>489.6</v>
      </c>
      <c r="H60" s="20">
        <f t="shared" ref="H60:I60" si="43">H61+H62</f>
        <v>0</v>
      </c>
      <c r="I60" s="20">
        <f t="shared" si="43"/>
        <v>489.6</v>
      </c>
      <c r="J60" s="20">
        <f t="shared" ref="J60:K60" si="44">J61+J62</f>
        <v>494.2</v>
      </c>
      <c r="K60" s="20">
        <f t="shared" si="44"/>
        <v>497.6</v>
      </c>
    </row>
    <row r="61" spans="1:11" ht="15">
      <c r="A61" s="21" t="s">
        <v>68</v>
      </c>
      <c r="B61" s="22" t="s">
        <v>50</v>
      </c>
      <c r="C61" s="23" t="s">
        <v>8</v>
      </c>
      <c r="D61" s="23" t="s">
        <v>10</v>
      </c>
      <c r="E61" s="22" t="s">
        <v>80</v>
      </c>
      <c r="F61" s="22" t="s">
        <v>20</v>
      </c>
      <c r="G61" s="53">
        <v>328.5</v>
      </c>
      <c r="H61" s="53"/>
      <c r="I61" s="53">
        <f>G61+H61</f>
        <v>328.5</v>
      </c>
      <c r="J61" s="53">
        <v>328.5</v>
      </c>
      <c r="K61" s="53">
        <v>328.5</v>
      </c>
    </row>
    <row r="62" spans="1:11" ht="15">
      <c r="A62" s="21" t="s">
        <v>74</v>
      </c>
      <c r="B62" s="22" t="s">
        <v>50</v>
      </c>
      <c r="C62" s="23" t="s">
        <v>8</v>
      </c>
      <c r="D62" s="23" t="s">
        <v>10</v>
      </c>
      <c r="E62" s="22" t="s">
        <v>80</v>
      </c>
      <c r="F62" s="22" t="s">
        <v>75</v>
      </c>
      <c r="G62" s="53">
        <v>161.1</v>
      </c>
      <c r="H62" s="53"/>
      <c r="I62" s="53">
        <f>G62+H62</f>
        <v>161.1</v>
      </c>
      <c r="J62" s="53">
        <v>165.7</v>
      </c>
      <c r="K62" s="53">
        <v>169.1</v>
      </c>
    </row>
    <row r="63" spans="1:11" ht="15">
      <c r="A63" s="25" t="s">
        <v>26</v>
      </c>
      <c r="B63" s="6" t="s">
        <v>50</v>
      </c>
      <c r="C63" s="13" t="s">
        <v>8</v>
      </c>
      <c r="D63" s="13" t="s">
        <v>10</v>
      </c>
      <c r="E63" s="7" t="s">
        <v>80</v>
      </c>
      <c r="F63" s="17" t="s">
        <v>27</v>
      </c>
      <c r="G63" s="55">
        <f>G64</f>
        <v>14.7</v>
      </c>
      <c r="H63" s="55">
        <f t="shared" ref="H63:I63" si="45">H64</f>
        <v>0</v>
      </c>
      <c r="I63" s="55">
        <f t="shared" si="45"/>
        <v>14.7</v>
      </c>
      <c r="J63" s="55">
        <f t="shared" ref="J63:K63" si="46">J64</f>
        <v>14.7</v>
      </c>
      <c r="K63" s="55">
        <f t="shared" si="46"/>
        <v>14.7</v>
      </c>
    </row>
    <row r="64" spans="1:11" ht="15">
      <c r="A64" s="25" t="s">
        <v>28</v>
      </c>
      <c r="B64" s="13" t="s">
        <v>50</v>
      </c>
      <c r="C64" s="13" t="s">
        <v>8</v>
      </c>
      <c r="D64" s="13" t="s">
        <v>10</v>
      </c>
      <c r="E64" s="7" t="s">
        <v>80</v>
      </c>
      <c r="F64" s="17" t="s">
        <v>29</v>
      </c>
      <c r="G64" s="55">
        <f>G65+G66</f>
        <v>14.7</v>
      </c>
      <c r="H64" s="55">
        <f t="shared" ref="H64:I64" si="47">H65+H66</f>
        <v>0</v>
      </c>
      <c r="I64" s="55">
        <f t="shared" si="47"/>
        <v>14.7</v>
      </c>
      <c r="J64" s="55">
        <f t="shared" ref="J64:K64" si="48">J65+J66</f>
        <v>14.7</v>
      </c>
      <c r="K64" s="55">
        <f t="shared" si="48"/>
        <v>14.7</v>
      </c>
    </row>
    <row r="65" spans="1:11" ht="30">
      <c r="A65" s="21" t="s">
        <v>64</v>
      </c>
      <c r="B65" s="24" t="s">
        <v>50</v>
      </c>
      <c r="C65" s="23" t="s">
        <v>8</v>
      </c>
      <c r="D65" s="23" t="s">
        <v>10</v>
      </c>
      <c r="E65" s="22" t="s">
        <v>80</v>
      </c>
      <c r="F65" s="22" t="s">
        <v>63</v>
      </c>
      <c r="G65" s="53">
        <v>9.1</v>
      </c>
      <c r="H65" s="53"/>
      <c r="I65" s="53">
        <f>G65+H65</f>
        <v>9.1</v>
      </c>
      <c r="J65" s="53">
        <v>9.1</v>
      </c>
      <c r="K65" s="53">
        <v>9.1</v>
      </c>
    </row>
    <row r="66" spans="1:11" ht="15">
      <c r="A66" s="21" t="s">
        <v>77</v>
      </c>
      <c r="B66" s="24" t="s">
        <v>50</v>
      </c>
      <c r="C66" s="23" t="s">
        <v>8</v>
      </c>
      <c r="D66" s="23" t="s">
        <v>10</v>
      </c>
      <c r="E66" s="22" t="s">
        <v>80</v>
      </c>
      <c r="F66" s="22" t="s">
        <v>69</v>
      </c>
      <c r="G66" s="53">
        <v>5.6</v>
      </c>
      <c r="H66" s="53"/>
      <c r="I66" s="53">
        <f>G66+H66</f>
        <v>5.6</v>
      </c>
      <c r="J66" s="53">
        <v>5.6</v>
      </c>
      <c r="K66" s="53">
        <v>5.6</v>
      </c>
    </row>
    <row r="67" spans="1:11" ht="45">
      <c r="A67" s="30" t="s">
        <v>51</v>
      </c>
      <c r="B67" s="7" t="s">
        <v>50</v>
      </c>
      <c r="C67" s="8" t="s">
        <v>8</v>
      </c>
      <c r="D67" s="8" t="s">
        <v>52</v>
      </c>
      <c r="E67" s="7"/>
      <c r="F67" s="7"/>
      <c r="G67" s="20">
        <f t="shared" ref="G67:K70" si="49">G68</f>
        <v>7.1</v>
      </c>
      <c r="H67" s="20">
        <f t="shared" si="49"/>
        <v>0</v>
      </c>
      <c r="I67" s="20">
        <f t="shared" si="49"/>
        <v>7.1</v>
      </c>
      <c r="J67" s="20">
        <f t="shared" si="49"/>
        <v>0</v>
      </c>
      <c r="K67" s="20">
        <f t="shared" si="49"/>
        <v>0</v>
      </c>
    </row>
    <row r="68" spans="1:11" ht="18.75" customHeight="1">
      <c r="A68" s="30" t="s">
        <v>23</v>
      </c>
      <c r="B68" s="7" t="s">
        <v>50</v>
      </c>
      <c r="C68" s="8" t="s">
        <v>8</v>
      </c>
      <c r="D68" s="8" t="s">
        <v>52</v>
      </c>
      <c r="E68" s="7" t="s">
        <v>57</v>
      </c>
      <c r="F68" s="7"/>
      <c r="G68" s="20">
        <f t="shared" si="49"/>
        <v>7.1</v>
      </c>
      <c r="H68" s="20">
        <f t="shared" si="49"/>
        <v>0</v>
      </c>
      <c r="I68" s="20">
        <f t="shared" si="49"/>
        <v>7.1</v>
      </c>
      <c r="J68" s="20">
        <f t="shared" si="49"/>
        <v>0</v>
      </c>
      <c r="K68" s="20">
        <f t="shared" si="49"/>
        <v>0</v>
      </c>
    </row>
    <row r="69" spans="1:11" ht="105">
      <c r="A69" s="78" t="s">
        <v>100</v>
      </c>
      <c r="B69" s="7" t="s">
        <v>50</v>
      </c>
      <c r="C69" s="8" t="s">
        <v>8</v>
      </c>
      <c r="D69" s="8" t="s">
        <v>52</v>
      </c>
      <c r="E69" s="7" t="s">
        <v>62</v>
      </c>
      <c r="F69" s="7"/>
      <c r="G69" s="20">
        <f t="shared" si="49"/>
        <v>7.1</v>
      </c>
      <c r="H69" s="20">
        <f t="shared" si="49"/>
        <v>0</v>
      </c>
      <c r="I69" s="20">
        <f t="shared" si="49"/>
        <v>7.1</v>
      </c>
      <c r="J69" s="20">
        <f t="shared" si="49"/>
        <v>0</v>
      </c>
      <c r="K69" s="20">
        <f t="shared" si="49"/>
        <v>0</v>
      </c>
    </row>
    <row r="70" spans="1:11" ht="30">
      <c r="A70" s="30" t="s">
        <v>53</v>
      </c>
      <c r="B70" s="7" t="s">
        <v>50</v>
      </c>
      <c r="C70" s="8" t="s">
        <v>8</v>
      </c>
      <c r="D70" s="8" t="s">
        <v>52</v>
      </c>
      <c r="E70" s="7" t="s">
        <v>62</v>
      </c>
      <c r="F70" s="7" t="s">
        <v>54</v>
      </c>
      <c r="G70" s="20">
        <f t="shared" si="49"/>
        <v>7.1</v>
      </c>
      <c r="H70" s="20">
        <f t="shared" si="49"/>
        <v>0</v>
      </c>
      <c r="I70" s="20">
        <f t="shared" si="49"/>
        <v>7.1</v>
      </c>
      <c r="J70" s="20">
        <f t="shared" si="49"/>
        <v>0</v>
      </c>
      <c r="K70" s="20">
        <f t="shared" si="49"/>
        <v>0</v>
      </c>
    </row>
    <row r="71" spans="1:11" ht="30">
      <c r="A71" s="38" t="s">
        <v>55</v>
      </c>
      <c r="B71" s="24" t="s">
        <v>50</v>
      </c>
      <c r="C71" s="24" t="s">
        <v>8</v>
      </c>
      <c r="D71" s="24" t="s">
        <v>52</v>
      </c>
      <c r="E71" s="22" t="s">
        <v>62</v>
      </c>
      <c r="F71" s="24" t="s">
        <v>56</v>
      </c>
      <c r="G71" s="53">
        <v>7.1</v>
      </c>
      <c r="H71" s="53"/>
      <c r="I71" s="53">
        <f>G71+H71</f>
        <v>7.1</v>
      </c>
      <c r="J71" s="53">
        <v>0</v>
      </c>
      <c r="K71" s="70">
        <v>0</v>
      </c>
    </row>
    <row r="72" spans="1:11" ht="15">
      <c r="A72" s="27" t="s">
        <v>18</v>
      </c>
      <c r="B72" s="6" t="s">
        <v>50</v>
      </c>
      <c r="C72" s="29" t="s">
        <v>8</v>
      </c>
      <c r="D72" s="29" t="s">
        <v>19</v>
      </c>
      <c r="E72" s="17"/>
      <c r="F72" s="17"/>
      <c r="G72" s="26">
        <f t="shared" ref="G72:K80" si="50">G73</f>
        <v>6</v>
      </c>
      <c r="H72" s="26">
        <f t="shared" si="50"/>
        <v>3</v>
      </c>
      <c r="I72" s="26">
        <f t="shared" si="50"/>
        <v>9</v>
      </c>
      <c r="J72" s="26">
        <f t="shared" si="50"/>
        <v>6</v>
      </c>
      <c r="K72" s="26">
        <f t="shared" si="50"/>
        <v>6</v>
      </c>
    </row>
    <row r="73" spans="1:11" ht="15">
      <c r="A73" s="46" t="s">
        <v>23</v>
      </c>
      <c r="B73" s="47">
        <v>935</v>
      </c>
      <c r="C73" s="8" t="s">
        <v>8</v>
      </c>
      <c r="D73" s="8" t="s">
        <v>19</v>
      </c>
      <c r="E73" s="7" t="s">
        <v>57</v>
      </c>
      <c r="F73" s="17"/>
      <c r="G73" s="26">
        <f>G74+G80</f>
        <v>6</v>
      </c>
      <c r="H73" s="26">
        <f t="shared" ref="H73:K73" si="51">H74+H80</f>
        <v>3</v>
      </c>
      <c r="I73" s="26">
        <f t="shared" si="51"/>
        <v>9</v>
      </c>
      <c r="J73" s="26">
        <f t="shared" si="51"/>
        <v>6</v>
      </c>
      <c r="K73" s="26">
        <f t="shared" si="51"/>
        <v>6</v>
      </c>
    </row>
    <row r="74" spans="1:11" ht="31.5" customHeight="1">
      <c r="A74" s="46" t="s">
        <v>109</v>
      </c>
      <c r="B74" s="47">
        <v>935</v>
      </c>
      <c r="C74" s="8" t="s">
        <v>8</v>
      </c>
      <c r="D74" s="8" t="s">
        <v>19</v>
      </c>
      <c r="E74" s="7" t="s">
        <v>104</v>
      </c>
      <c r="F74" s="17"/>
      <c r="G74" s="26">
        <f>G75</f>
        <v>0</v>
      </c>
      <c r="H74" s="26">
        <f t="shared" ref="H74:K74" si="52">H75</f>
        <v>3</v>
      </c>
      <c r="I74" s="26">
        <f t="shared" si="52"/>
        <v>3</v>
      </c>
      <c r="J74" s="26">
        <f t="shared" si="52"/>
        <v>0</v>
      </c>
      <c r="K74" s="26">
        <f t="shared" si="52"/>
        <v>0</v>
      </c>
    </row>
    <row r="75" spans="1:11" ht="15">
      <c r="A75" s="46" t="s">
        <v>26</v>
      </c>
      <c r="B75" s="47">
        <v>935</v>
      </c>
      <c r="C75" s="8" t="s">
        <v>8</v>
      </c>
      <c r="D75" s="8" t="s">
        <v>19</v>
      </c>
      <c r="E75" s="7" t="s">
        <v>104</v>
      </c>
      <c r="F75" s="17" t="s">
        <v>27</v>
      </c>
      <c r="G75" s="26">
        <f>G76</f>
        <v>0</v>
      </c>
      <c r="H75" s="26">
        <f t="shared" ref="H75:K75" si="53">H76</f>
        <v>3</v>
      </c>
      <c r="I75" s="26">
        <f t="shared" si="53"/>
        <v>3</v>
      </c>
      <c r="J75" s="26">
        <f t="shared" si="53"/>
        <v>0</v>
      </c>
      <c r="K75" s="26">
        <f t="shared" si="53"/>
        <v>0</v>
      </c>
    </row>
    <row r="76" spans="1:11" ht="15">
      <c r="A76" s="46" t="s">
        <v>108</v>
      </c>
      <c r="B76" s="47">
        <v>935</v>
      </c>
      <c r="C76" s="8" t="s">
        <v>8</v>
      </c>
      <c r="D76" s="8" t="s">
        <v>19</v>
      </c>
      <c r="E76" s="7" t="s">
        <v>104</v>
      </c>
      <c r="F76" s="17" t="s">
        <v>106</v>
      </c>
      <c r="G76" s="26">
        <f>G77</f>
        <v>0</v>
      </c>
      <c r="H76" s="26">
        <f t="shared" ref="H76:K76" si="54">H77</f>
        <v>3</v>
      </c>
      <c r="I76" s="26">
        <f t="shared" si="54"/>
        <v>3</v>
      </c>
      <c r="J76" s="26">
        <f t="shared" si="54"/>
        <v>0</v>
      </c>
      <c r="K76" s="26">
        <f t="shared" si="54"/>
        <v>0</v>
      </c>
    </row>
    <row r="77" spans="1:11" ht="47.25" customHeight="1">
      <c r="A77" s="82" t="s">
        <v>107</v>
      </c>
      <c r="B77" s="83">
        <v>935</v>
      </c>
      <c r="C77" s="84" t="s">
        <v>8</v>
      </c>
      <c r="D77" s="84" t="s">
        <v>19</v>
      </c>
      <c r="E77" s="67" t="s">
        <v>104</v>
      </c>
      <c r="F77" s="67" t="s">
        <v>105</v>
      </c>
      <c r="G77" s="68">
        <v>0</v>
      </c>
      <c r="H77" s="68">
        <v>3</v>
      </c>
      <c r="I77" s="68">
        <f>G77+H77</f>
        <v>3</v>
      </c>
      <c r="J77" s="68">
        <v>0</v>
      </c>
      <c r="K77" s="68">
        <v>0</v>
      </c>
    </row>
    <row r="78" spans="1:11" ht="45">
      <c r="A78" s="30" t="s">
        <v>81</v>
      </c>
      <c r="B78" s="31" t="s">
        <v>50</v>
      </c>
      <c r="C78" s="31" t="s">
        <v>8</v>
      </c>
      <c r="D78" s="31" t="s">
        <v>19</v>
      </c>
      <c r="E78" s="7" t="s">
        <v>80</v>
      </c>
      <c r="F78" s="7"/>
      <c r="G78" s="26">
        <f>G79</f>
        <v>6</v>
      </c>
      <c r="H78" s="26">
        <f t="shared" ref="H78:I79" si="55">H79</f>
        <v>0</v>
      </c>
      <c r="I78" s="26">
        <f t="shared" si="55"/>
        <v>6</v>
      </c>
      <c r="J78" s="26">
        <f t="shared" ref="J78:K78" si="56">J79</f>
        <v>6</v>
      </c>
      <c r="K78" s="26">
        <f t="shared" si="56"/>
        <v>6</v>
      </c>
    </row>
    <row r="79" spans="1:11" ht="15">
      <c r="A79" s="25" t="s">
        <v>26</v>
      </c>
      <c r="B79" s="6" t="s">
        <v>50</v>
      </c>
      <c r="C79" s="13" t="s">
        <v>8</v>
      </c>
      <c r="D79" s="13" t="s">
        <v>19</v>
      </c>
      <c r="E79" s="7" t="s">
        <v>80</v>
      </c>
      <c r="F79" s="17" t="s">
        <v>27</v>
      </c>
      <c r="G79" s="26">
        <f>G80</f>
        <v>6</v>
      </c>
      <c r="H79" s="26">
        <f t="shared" si="55"/>
        <v>0</v>
      </c>
      <c r="I79" s="26">
        <f t="shared" si="55"/>
        <v>6</v>
      </c>
      <c r="J79" s="26">
        <f t="shared" ref="J79:K79" si="57">J80</f>
        <v>6</v>
      </c>
      <c r="K79" s="26">
        <f t="shared" si="57"/>
        <v>6</v>
      </c>
    </row>
    <row r="80" spans="1:11" ht="15">
      <c r="A80" s="19" t="s">
        <v>28</v>
      </c>
      <c r="B80" s="6" t="s">
        <v>50</v>
      </c>
      <c r="C80" s="13" t="s">
        <v>8</v>
      </c>
      <c r="D80" s="13" t="s">
        <v>19</v>
      </c>
      <c r="E80" s="7" t="s">
        <v>80</v>
      </c>
      <c r="F80" s="7" t="s">
        <v>29</v>
      </c>
      <c r="G80" s="26">
        <f t="shared" si="50"/>
        <v>6</v>
      </c>
      <c r="H80" s="26">
        <f t="shared" si="50"/>
        <v>0</v>
      </c>
      <c r="I80" s="26">
        <f t="shared" si="50"/>
        <v>6</v>
      </c>
      <c r="J80" s="26">
        <f t="shared" si="50"/>
        <v>6</v>
      </c>
      <c r="K80" s="26">
        <f t="shared" si="50"/>
        <v>6</v>
      </c>
    </row>
    <row r="81" spans="1:11" ht="15">
      <c r="A81" s="38" t="s">
        <v>89</v>
      </c>
      <c r="B81" s="24" t="s">
        <v>50</v>
      </c>
      <c r="C81" s="24" t="s">
        <v>8</v>
      </c>
      <c r="D81" s="24" t="s">
        <v>19</v>
      </c>
      <c r="E81" s="22" t="s">
        <v>80</v>
      </c>
      <c r="F81" s="48" t="s">
        <v>88</v>
      </c>
      <c r="G81" s="53">
        <v>6</v>
      </c>
      <c r="H81" s="53"/>
      <c r="I81" s="53">
        <f>G81+H81</f>
        <v>6</v>
      </c>
      <c r="J81" s="53">
        <v>6</v>
      </c>
      <c r="K81" s="53">
        <v>6</v>
      </c>
    </row>
    <row r="82" spans="1:11" ht="28.5">
      <c r="A82" s="49" t="s">
        <v>82</v>
      </c>
      <c r="B82" s="50" t="s">
        <v>50</v>
      </c>
      <c r="C82" s="44" t="s">
        <v>9</v>
      </c>
      <c r="D82" s="44" t="s">
        <v>16</v>
      </c>
      <c r="E82" s="45"/>
      <c r="F82" s="45"/>
      <c r="G82" s="63">
        <f>G83</f>
        <v>3279.5</v>
      </c>
      <c r="H82" s="63">
        <f t="shared" ref="H82:I84" si="58">H83</f>
        <v>0</v>
      </c>
      <c r="I82" s="63">
        <f t="shared" si="58"/>
        <v>3279.5</v>
      </c>
      <c r="J82" s="63">
        <f t="shared" ref="J82:K87" si="59">J83</f>
        <v>233.7</v>
      </c>
      <c r="K82" s="63">
        <f t="shared" si="59"/>
        <v>233.7</v>
      </c>
    </row>
    <row r="83" spans="1:11" ht="60">
      <c r="A83" s="51" t="s">
        <v>83</v>
      </c>
      <c r="B83" s="28" t="s">
        <v>50</v>
      </c>
      <c r="C83" s="29" t="s">
        <v>9</v>
      </c>
      <c r="D83" s="29" t="s">
        <v>15</v>
      </c>
      <c r="E83" s="17"/>
      <c r="F83" s="17"/>
      <c r="G83" s="55">
        <f>G84</f>
        <v>3279.5</v>
      </c>
      <c r="H83" s="55">
        <f t="shared" si="58"/>
        <v>0</v>
      </c>
      <c r="I83" s="55">
        <f t="shared" si="58"/>
        <v>3279.5</v>
      </c>
      <c r="J83" s="55">
        <f t="shared" si="59"/>
        <v>233.7</v>
      </c>
      <c r="K83" s="55">
        <f t="shared" si="59"/>
        <v>233.7</v>
      </c>
    </row>
    <row r="84" spans="1:11" ht="15">
      <c r="A84" s="46" t="s">
        <v>23</v>
      </c>
      <c r="B84" s="47">
        <v>935</v>
      </c>
      <c r="C84" s="8" t="s">
        <v>9</v>
      </c>
      <c r="D84" s="8" t="s">
        <v>15</v>
      </c>
      <c r="E84" s="7" t="s">
        <v>57</v>
      </c>
      <c r="F84" s="17"/>
      <c r="G84" s="55">
        <f>G85</f>
        <v>3279.5</v>
      </c>
      <c r="H84" s="55">
        <f t="shared" si="58"/>
        <v>0</v>
      </c>
      <c r="I84" s="55">
        <f t="shared" si="58"/>
        <v>3279.5</v>
      </c>
      <c r="J84" s="55">
        <f t="shared" si="59"/>
        <v>233.7</v>
      </c>
      <c r="K84" s="55">
        <f t="shared" si="59"/>
        <v>233.7</v>
      </c>
    </row>
    <row r="85" spans="1:11" ht="45">
      <c r="A85" s="30" t="s">
        <v>81</v>
      </c>
      <c r="B85" s="31" t="s">
        <v>50</v>
      </c>
      <c r="C85" s="29" t="s">
        <v>9</v>
      </c>
      <c r="D85" s="29" t="s">
        <v>15</v>
      </c>
      <c r="E85" s="7" t="s">
        <v>80</v>
      </c>
      <c r="F85" s="7"/>
      <c r="G85" s="55">
        <f t="shared" ref="G85:I87" si="60">G86</f>
        <v>3279.5</v>
      </c>
      <c r="H85" s="55">
        <f t="shared" si="60"/>
        <v>0</v>
      </c>
      <c r="I85" s="55">
        <f t="shared" si="60"/>
        <v>3279.5</v>
      </c>
      <c r="J85" s="55">
        <f t="shared" si="59"/>
        <v>233.7</v>
      </c>
      <c r="K85" s="55">
        <f t="shared" si="59"/>
        <v>233.7</v>
      </c>
    </row>
    <row r="86" spans="1:11" ht="30">
      <c r="A86" s="19" t="s">
        <v>78</v>
      </c>
      <c r="B86" s="31" t="s">
        <v>50</v>
      </c>
      <c r="C86" s="29" t="s">
        <v>9</v>
      </c>
      <c r="D86" s="29" t="s">
        <v>15</v>
      </c>
      <c r="E86" s="7" t="s">
        <v>80</v>
      </c>
      <c r="F86" s="7" t="s">
        <v>24</v>
      </c>
      <c r="G86" s="55">
        <f t="shared" si="60"/>
        <v>3279.5</v>
      </c>
      <c r="H86" s="55">
        <f t="shared" si="60"/>
        <v>0</v>
      </c>
      <c r="I86" s="55">
        <f t="shared" si="60"/>
        <v>3279.5</v>
      </c>
      <c r="J86" s="55">
        <f t="shared" si="59"/>
        <v>233.7</v>
      </c>
      <c r="K86" s="55">
        <f t="shared" si="59"/>
        <v>233.7</v>
      </c>
    </row>
    <row r="87" spans="1:11" ht="45">
      <c r="A87" s="19" t="s">
        <v>46</v>
      </c>
      <c r="B87" s="31" t="s">
        <v>50</v>
      </c>
      <c r="C87" s="29" t="s">
        <v>9</v>
      </c>
      <c r="D87" s="29" t="s">
        <v>15</v>
      </c>
      <c r="E87" s="7" t="s">
        <v>80</v>
      </c>
      <c r="F87" s="7" t="s">
        <v>25</v>
      </c>
      <c r="G87" s="55">
        <f t="shared" si="60"/>
        <v>3279.5</v>
      </c>
      <c r="H87" s="55">
        <f t="shared" si="60"/>
        <v>0</v>
      </c>
      <c r="I87" s="55">
        <f t="shared" si="60"/>
        <v>3279.5</v>
      </c>
      <c r="J87" s="55">
        <f t="shared" si="59"/>
        <v>233.7</v>
      </c>
      <c r="K87" s="55">
        <f t="shared" si="59"/>
        <v>233.7</v>
      </c>
    </row>
    <row r="88" spans="1:11" ht="15">
      <c r="A88" s="38" t="s">
        <v>68</v>
      </c>
      <c r="B88" s="24" t="s">
        <v>50</v>
      </c>
      <c r="C88" s="24" t="s">
        <v>9</v>
      </c>
      <c r="D88" s="24" t="s">
        <v>15</v>
      </c>
      <c r="E88" s="22" t="s">
        <v>80</v>
      </c>
      <c r="F88" s="22" t="s">
        <v>20</v>
      </c>
      <c r="G88" s="53">
        <v>3279.5</v>
      </c>
      <c r="H88" s="53"/>
      <c r="I88" s="53">
        <f>G88+H88</f>
        <v>3279.5</v>
      </c>
      <c r="J88" s="53">
        <v>233.7</v>
      </c>
      <c r="K88" s="53">
        <v>233.7</v>
      </c>
    </row>
    <row r="89" spans="1:11" ht="28.5">
      <c r="A89" s="33" t="s">
        <v>30</v>
      </c>
      <c r="B89" s="34" t="s">
        <v>50</v>
      </c>
      <c r="C89" s="35" t="s">
        <v>11</v>
      </c>
      <c r="D89" s="35" t="s">
        <v>16</v>
      </c>
      <c r="E89" s="35"/>
      <c r="F89" s="35" t="s">
        <v>7</v>
      </c>
      <c r="G89" s="3">
        <f t="shared" ref="G89:K90" si="61">G90</f>
        <v>674.30000000000007</v>
      </c>
      <c r="H89" s="3">
        <f t="shared" si="61"/>
        <v>-22.1</v>
      </c>
      <c r="I89" s="3">
        <f t="shared" si="61"/>
        <v>652.20000000000005</v>
      </c>
      <c r="J89" s="3">
        <f t="shared" si="61"/>
        <v>688.30000000000007</v>
      </c>
      <c r="K89" s="3">
        <f t="shared" si="61"/>
        <v>700.5</v>
      </c>
    </row>
    <row r="90" spans="1:11" ht="15">
      <c r="A90" s="36" t="s">
        <v>14</v>
      </c>
      <c r="B90" s="6" t="s">
        <v>50</v>
      </c>
      <c r="C90" s="8" t="s">
        <v>11</v>
      </c>
      <c r="D90" s="8" t="s">
        <v>9</v>
      </c>
      <c r="E90" s="8"/>
      <c r="F90" s="8" t="s">
        <v>7</v>
      </c>
      <c r="G90" s="14">
        <f t="shared" si="61"/>
        <v>674.30000000000007</v>
      </c>
      <c r="H90" s="14">
        <f t="shared" si="61"/>
        <v>-22.1</v>
      </c>
      <c r="I90" s="14">
        <f t="shared" si="61"/>
        <v>652.20000000000005</v>
      </c>
      <c r="J90" s="14">
        <f t="shared" si="61"/>
        <v>688.30000000000007</v>
      </c>
      <c r="K90" s="14">
        <f t="shared" si="61"/>
        <v>700.5</v>
      </c>
    </row>
    <row r="91" spans="1:11" ht="15">
      <c r="A91" s="15" t="s">
        <v>23</v>
      </c>
      <c r="B91" s="6" t="s">
        <v>50</v>
      </c>
      <c r="C91" s="8" t="s">
        <v>11</v>
      </c>
      <c r="D91" s="8" t="s">
        <v>9</v>
      </c>
      <c r="E91" s="17" t="s">
        <v>57</v>
      </c>
      <c r="F91" s="8"/>
      <c r="G91" s="14">
        <f>G96+G100+G104+G92</f>
        <v>674.30000000000007</v>
      </c>
      <c r="H91" s="14">
        <f t="shared" ref="H91:I91" si="62">H96+H100+H104+H92</f>
        <v>-22.1</v>
      </c>
      <c r="I91" s="14">
        <f t="shared" si="62"/>
        <v>652.20000000000005</v>
      </c>
      <c r="J91" s="14">
        <f t="shared" ref="J91:K91" si="63">J96+J100+J104+J92</f>
        <v>688.30000000000007</v>
      </c>
      <c r="K91" s="14">
        <f t="shared" si="63"/>
        <v>700.5</v>
      </c>
    </row>
    <row r="92" spans="1:11" ht="15">
      <c r="A92" s="15" t="s">
        <v>95</v>
      </c>
      <c r="B92" s="39">
        <v>935</v>
      </c>
      <c r="C92" s="39" t="s">
        <v>11</v>
      </c>
      <c r="D92" s="39" t="s">
        <v>9</v>
      </c>
      <c r="E92" s="39" t="s">
        <v>94</v>
      </c>
      <c r="F92" s="39"/>
      <c r="G92" s="14">
        <f>G93</f>
        <v>22.1</v>
      </c>
      <c r="H92" s="14">
        <f t="shared" ref="H92:I94" si="64">H93</f>
        <v>-22.1</v>
      </c>
      <c r="I92" s="14">
        <f t="shared" si="64"/>
        <v>0</v>
      </c>
      <c r="J92" s="14">
        <f t="shared" ref="J92:K94" si="65">J93</f>
        <v>22.9</v>
      </c>
      <c r="K92" s="14">
        <f t="shared" si="65"/>
        <v>23.5</v>
      </c>
    </row>
    <row r="93" spans="1:11" ht="30">
      <c r="A93" s="19" t="s">
        <v>78</v>
      </c>
      <c r="B93" s="39">
        <v>935</v>
      </c>
      <c r="C93" s="39" t="s">
        <v>11</v>
      </c>
      <c r="D93" s="39" t="s">
        <v>9</v>
      </c>
      <c r="E93" s="39" t="s">
        <v>94</v>
      </c>
      <c r="F93" s="39" t="s">
        <v>24</v>
      </c>
      <c r="G93" s="14">
        <f>G94</f>
        <v>22.1</v>
      </c>
      <c r="H93" s="14">
        <f t="shared" si="64"/>
        <v>-22.1</v>
      </c>
      <c r="I93" s="14">
        <f t="shared" si="64"/>
        <v>0</v>
      </c>
      <c r="J93" s="14">
        <f t="shared" si="65"/>
        <v>22.9</v>
      </c>
      <c r="K93" s="14">
        <f t="shared" si="65"/>
        <v>23.5</v>
      </c>
    </row>
    <row r="94" spans="1:11" ht="45">
      <c r="A94" s="19" t="s">
        <v>46</v>
      </c>
      <c r="B94" s="39">
        <v>935</v>
      </c>
      <c r="C94" s="39" t="s">
        <v>11</v>
      </c>
      <c r="D94" s="39" t="s">
        <v>9</v>
      </c>
      <c r="E94" s="39" t="s">
        <v>94</v>
      </c>
      <c r="F94" s="39" t="s">
        <v>25</v>
      </c>
      <c r="G94" s="14">
        <f>G95</f>
        <v>22.1</v>
      </c>
      <c r="H94" s="14">
        <f t="shared" si="64"/>
        <v>-22.1</v>
      </c>
      <c r="I94" s="14">
        <f t="shared" si="64"/>
        <v>0</v>
      </c>
      <c r="J94" s="14">
        <f t="shared" si="65"/>
        <v>22.9</v>
      </c>
      <c r="K94" s="14">
        <f t="shared" si="65"/>
        <v>23.5</v>
      </c>
    </row>
    <row r="95" spans="1:11" ht="15">
      <c r="A95" s="38" t="s">
        <v>68</v>
      </c>
      <c r="B95" s="41">
        <v>935</v>
      </c>
      <c r="C95" s="52" t="s">
        <v>11</v>
      </c>
      <c r="D95" s="52" t="s">
        <v>9</v>
      </c>
      <c r="E95" s="41" t="s">
        <v>94</v>
      </c>
      <c r="F95" s="41">
        <v>244</v>
      </c>
      <c r="G95" s="68">
        <v>22.1</v>
      </c>
      <c r="H95" s="68">
        <v>-22.1</v>
      </c>
      <c r="I95" s="68">
        <f>G95+H95</f>
        <v>0</v>
      </c>
      <c r="J95" s="68">
        <v>22.9</v>
      </c>
      <c r="K95" s="68">
        <v>23.5</v>
      </c>
    </row>
    <row r="96" spans="1:11" ht="60">
      <c r="A96" s="19" t="s">
        <v>84</v>
      </c>
      <c r="B96" s="39">
        <v>935</v>
      </c>
      <c r="C96" s="39" t="s">
        <v>11</v>
      </c>
      <c r="D96" s="39" t="s">
        <v>9</v>
      </c>
      <c r="E96" s="39" t="s">
        <v>73</v>
      </c>
      <c r="F96" s="39"/>
      <c r="G96" s="55">
        <f t="shared" ref="G96:K98" si="66">G97</f>
        <v>106</v>
      </c>
      <c r="H96" s="55">
        <f t="shared" si="66"/>
        <v>0</v>
      </c>
      <c r="I96" s="55">
        <f t="shared" si="66"/>
        <v>106</v>
      </c>
      <c r="J96" s="55">
        <f t="shared" si="66"/>
        <v>111.2</v>
      </c>
      <c r="K96" s="55">
        <f t="shared" si="66"/>
        <v>114.5</v>
      </c>
    </row>
    <row r="97" spans="1:11" ht="30">
      <c r="A97" s="19" t="s">
        <v>71</v>
      </c>
      <c r="B97" s="39">
        <v>935</v>
      </c>
      <c r="C97" s="39" t="s">
        <v>11</v>
      </c>
      <c r="D97" s="39" t="s">
        <v>9</v>
      </c>
      <c r="E97" s="39" t="s">
        <v>73</v>
      </c>
      <c r="F97" s="39" t="s">
        <v>24</v>
      </c>
      <c r="G97" s="55">
        <f t="shared" si="66"/>
        <v>106</v>
      </c>
      <c r="H97" s="55">
        <f t="shared" si="66"/>
        <v>0</v>
      </c>
      <c r="I97" s="55">
        <f t="shared" si="66"/>
        <v>106</v>
      </c>
      <c r="J97" s="55">
        <f t="shared" si="66"/>
        <v>111.2</v>
      </c>
      <c r="K97" s="55">
        <f t="shared" si="66"/>
        <v>114.5</v>
      </c>
    </row>
    <row r="98" spans="1:11" ht="45">
      <c r="A98" s="19" t="s">
        <v>46</v>
      </c>
      <c r="B98" s="39">
        <v>935</v>
      </c>
      <c r="C98" s="39" t="s">
        <v>11</v>
      </c>
      <c r="D98" s="39" t="s">
        <v>9</v>
      </c>
      <c r="E98" s="39" t="s">
        <v>73</v>
      </c>
      <c r="F98" s="39" t="s">
        <v>25</v>
      </c>
      <c r="G98" s="55">
        <f>G99</f>
        <v>106</v>
      </c>
      <c r="H98" s="55">
        <f t="shared" si="66"/>
        <v>0</v>
      </c>
      <c r="I98" s="55">
        <f t="shared" si="66"/>
        <v>106</v>
      </c>
      <c r="J98" s="55">
        <f t="shared" si="66"/>
        <v>111.2</v>
      </c>
      <c r="K98" s="55">
        <f t="shared" si="66"/>
        <v>114.5</v>
      </c>
    </row>
    <row r="99" spans="1:11" ht="15">
      <c r="A99" s="40" t="s">
        <v>74</v>
      </c>
      <c r="B99" s="41">
        <v>935</v>
      </c>
      <c r="C99" s="52" t="s">
        <v>11</v>
      </c>
      <c r="D99" s="52" t="s">
        <v>9</v>
      </c>
      <c r="E99" s="41" t="s">
        <v>73</v>
      </c>
      <c r="F99" s="41">
        <v>247</v>
      </c>
      <c r="G99" s="53">
        <v>106</v>
      </c>
      <c r="H99" s="53"/>
      <c r="I99" s="53">
        <f>G99+H99</f>
        <v>106</v>
      </c>
      <c r="J99" s="53">
        <v>111.2</v>
      </c>
      <c r="K99" s="53">
        <v>114.5</v>
      </c>
    </row>
    <row r="100" spans="1:11" ht="60">
      <c r="A100" s="19" t="s">
        <v>92</v>
      </c>
      <c r="B100" s="17" t="s">
        <v>50</v>
      </c>
      <c r="C100" s="17" t="s">
        <v>11</v>
      </c>
      <c r="D100" s="17" t="s">
        <v>9</v>
      </c>
      <c r="E100" s="17" t="s">
        <v>70</v>
      </c>
      <c r="F100" s="17"/>
      <c r="G100" s="55">
        <f t="shared" ref="G100:K102" si="67">G101</f>
        <v>199.6</v>
      </c>
      <c r="H100" s="55">
        <f t="shared" si="67"/>
        <v>0</v>
      </c>
      <c r="I100" s="55">
        <f t="shared" si="67"/>
        <v>199.6</v>
      </c>
      <c r="J100" s="55">
        <f t="shared" si="67"/>
        <v>207.6</v>
      </c>
      <c r="K100" s="55">
        <f t="shared" si="67"/>
        <v>215.9</v>
      </c>
    </row>
    <row r="101" spans="1:11" ht="30">
      <c r="A101" s="15" t="s">
        <v>71</v>
      </c>
      <c r="B101" s="17" t="s">
        <v>50</v>
      </c>
      <c r="C101" s="17" t="s">
        <v>11</v>
      </c>
      <c r="D101" s="17" t="s">
        <v>9</v>
      </c>
      <c r="E101" s="17" t="s">
        <v>70</v>
      </c>
      <c r="F101" s="17" t="s">
        <v>24</v>
      </c>
      <c r="G101" s="55">
        <f t="shared" si="67"/>
        <v>199.6</v>
      </c>
      <c r="H101" s="55">
        <f t="shared" si="67"/>
        <v>0</v>
      </c>
      <c r="I101" s="55">
        <f t="shared" si="67"/>
        <v>199.6</v>
      </c>
      <c r="J101" s="55">
        <f t="shared" si="67"/>
        <v>207.6</v>
      </c>
      <c r="K101" s="55">
        <f t="shared" si="67"/>
        <v>215.9</v>
      </c>
    </row>
    <row r="102" spans="1:11" ht="45">
      <c r="A102" s="15" t="s">
        <v>46</v>
      </c>
      <c r="B102" s="17" t="s">
        <v>50</v>
      </c>
      <c r="C102" s="17" t="s">
        <v>11</v>
      </c>
      <c r="D102" s="17" t="s">
        <v>9</v>
      </c>
      <c r="E102" s="17" t="s">
        <v>70</v>
      </c>
      <c r="F102" s="17" t="s">
        <v>25</v>
      </c>
      <c r="G102" s="55">
        <f t="shared" si="67"/>
        <v>199.6</v>
      </c>
      <c r="H102" s="55">
        <f t="shared" si="67"/>
        <v>0</v>
      </c>
      <c r="I102" s="55">
        <f t="shared" si="67"/>
        <v>199.6</v>
      </c>
      <c r="J102" s="55">
        <f t="shared" si="67"/>
        <v>207.6</v>
      </c>
      <c r="K102" s="55">
        <f t="shared" si="67"/>
        <v>215.9</v>
      </c>
    </row>
    <row r="103" spans="1:11" ht="15">
      <c r="A103" s="66" t="s">
        <v>72</v>
      </c>
      <c r="B103" s="22" t="s">
        <v>50</v>
      </c>
      <c r="C103" s="22" t="s">
        <v>11</v>
      </c>
      <c r="D103" s="22" t="s">
        <v>9</v>
      </c>
      <c r="E103" s="22" t="s">
        <v>70</v>
      </c>
      <c r="F103" s="22" t="s">
        <v>20</v>
      </c>
      <c r="G103" s="53">
        <v>199.6</v>
      </c>
      <c r="H103" s="53"/>
      <c r="I103" s="53">
        <f>G103+H103</f>
        <v>199.6</v>
      </c>
      <c r="J103" s="53">
        <v>207.6</v>
      </c>
      <c r="K103" s="53">
        <v>215.9</v>
      </c>
    </row>
    <row r="104" spans="1:11" ht="45">
      <c r="A104" s="30" t="s">
        <v>81</v>
      </c>
      <c r="B104" s="17" t="s">
        <v>50</v>
      </c>
      <c r="C104" s="17" t="s">
        <v>11</v>
      </c>
      <c r="D104" s="17" t="s">
        <v>9</v>
      </c>
      <c r="E104" s="7" t="s">
        <v>80</v>
      </c>
      <c r="F104" s="7"/>
      <c r="G104" s="55">
        <f t="shared" ref="G104:K106" si="68">G105</f>
        <v>346.6</v>
      </c>
      <c r="H104" s="55">
        <f t="shared" si="68"/>
        <v>0</v>
      </c>
      <c r="I104" s="55">
        <f t="shared" si="68"/>
        <v>346.6</v>
      </c>
      <c r="J104" s="55">
        <f t="shared" si="68"/>
        <v>346.6</v>
      </c>
      <c r="K104" s="55">
        <f t="shared" si="68"/>
        <v>346.6</v>
      </c>
    </row>
    <row r="105" spans="1:11" ht="30">
      <c r="A105" s="19" t="s">
        <v>78</v>
      </c>
      <c r="B105" s="17" t="s">
        <v>50</v>
      </c>
      <c r="C105" s="17" t="s">
        <v>11</v>
      </c>
      <c r="D105" s="17" t="s">
        <v>9</v>
      </c>
      <c r="E105" s="7" t="s">
        <v>80</v>
      </c>
      <c r="F105" s="7" t="s">
        <v>24</v>
      </c>
      <c r="G105" s="55">
        <f t="shared" si="68"/>
        <v>346.6</v>
      </c>
      <c r="H105" s="55">
        <f t="shared" si="68"/>
        <v>0</v>
      </c>
      <c r="I105" s="55">
        <f t="shared" si="68"/>
        <v>346.6</v>
      </c>
      <c r="J105" s="55">
        <f t="shared" si="68"/>
        <v>346.6</v>
      </c>
      <c r="K105" s="55">
        <f t="shared" si="68"/>
        <v>346.6</v>
      </c>
    </row>
    <row r="106" spans="1:11" ht="45">
      <c r="A106" s="19" t="s">
        <v>46</v>
      </c>
      <c r="B106" s="17" t="s">
        <v>50</v>
      </c>
      <c r="C106" s="17" t="s">
        <v>11</v>
      </c>
      <c r="D106" s="17" t="s">
        <v>9</v>
      </c>
      <c r="E106" s="7" t="s">
        <v>80</v>
      </c>
      <c r="F106" s="7" t="s">
        <v>25</v>
      </c>
      <c r="G106" s="55">
        <f t="shared" si="68"/>
        <v>346.6</v>
      </c>
      <c r="H106" s="55">
        <f t="shared" si="68"/>
        <v>0</v>
      </c>
      <c r="I106" s="55">
        <f t="shared" si="68"/>
        <v>346.6</v>
      </c>
      <c r="J106" s="55">
        <f t="shared" si="68"/>
        <v>346.6</v>
      </c>
      <c r="K106" s="55">
        <f t="shared" si="68"/>
        <v>346.6</v>
      </c>
    </row>
    <row r="107" spans="1:11" ht="15">
      <c r="A107" s="38" t="s">
        <v>68</v>
      </c>
      <c r="B107" s="22" t="s">
        <v>50</v>
      </c>
      <c r="C107" s="22" t="s">
        <v>11</v>
      </c>
      <c r="D107" s="22" t="s">
        <v>9</v>
      </c>
      <c r="E107" s="22" t="s">
        <v>80</v>
      </c>
      <c r="F107" s="22" t="s">
        <v>20</v>
      </c>
      <c r="G107" s="53">
        <v>346.6</v>
      </c>
      <c r="H107" s="53"/>
      <c r="I107" s="53">
        <f>G107+H107</f>
        <v>346.6</v>
      </c>
      <c r="J107" s="53">
        <v>346.6</v>
      </c>
      <c r="K107" s="53">
        <v>346.6</v>
      </c>
    </row>
    <row r="108" spans="1:11" ht="14.25">
      <c r="A108" s="33" t="s">
        <v>31</v>
      </c>
      <c r="B108" s="42" t="s">
        <v>50</v>
      </c>
      <c r="C108" s="35" t="s">
        <v>15</v>
      </c>
      <c r="D108" s="35" t="s">
        <v>16</v>
      </c>
      <c r="E108" s="35"/>
      <c r="F108" s="35" t="s">
        <v>7</v>
      </c>
      <c r="G108" s="43">
        <f t="shared" ref="G108:K113" si="69">G109</f>
        <v>328.9</v>
      </c>
      <c r="H108" s="43">
        <f t="shared" si="69"/>
        <v>14.6</v>
      </c>
      <c r="I108" s="43">
        <f t="shared" si="69"/>
        <v>343.5</v>
      </c>
      <c r="J108" s="43">
        <f t="shared" si="69"/>
        <v>338.6</v>
      </c>
      <c r="K108" s="43">
        <f t="shared" si="69"/>
        <v>338.6</v>
      </c>
    </row>
    <row r="109" spans="1:11" ht="15">
      <c r="A109" s="37" t="s">
        <v>17</v>
      </c>
      <c r="B109" s="8" t="s">
        <v>50</v>
      </c>
      <c r="C109" s="8" t="s">
        <v>15</v>
      </c>
      <c r="D109" s="8" t="s">
        <v>8</v>
      </c>
      <c r="E109" s="8"/>
      <c r="F109" s="8"/>
      <c r="G109" s="14">
        <f t="shared" si="69"/>
        <v>328.9</v>
      </c>
      <c r="H109" s="14">
        <f t="shared" si="69"/>
        <v>14.6</v>
      </c>
      <c r="I109" s="14">
        <f t="shared" si="69"/>
        <v>343.5</v>
      </c>
      <c r="J109" s="14">
        <f t="shared" si="69"/>
        <v>338.6</v>
      </c>
      <c r="K109" s="14">
        <f t="shared" si="69"/>
        <v>338.6</v>
      </c>
    </row>
    <row r="110" spans="1:11" ht="15">
      <c r="A110" s="46" t="s">
        <v>23</v>
      </c>
      <c r="B110" s="47">
        <v>935</v>
      </c>
      <c r="C110" s="8" t="s">
        <v>15</v>
      </c>
      <c r="D110" s="8" t="s">
        <v>8</v>
      </c>
      <c r="E110" s="7" t="s">
        <v>57</v>
      </c>
      <c r="F110" s="8"/>
      <c r="G110" s="14">
        <f t="shared" si="69"/>
        <v>328.9</v>
      </c>
      <c r="H110" s="14">
        <f t="shared" si="69"/>
        <v>14.6</v>
      </c>
      <c r="I110" s="14">
        <f t="shared" si="69"/>
        <v>343.5</v>
      </c>
      <c r="J110" s="14">
        <f>J111</f>
        <v>338.6</v>
      </c>
      <c r="K110" s="14">
        <f>K111</f>
        <v>338.6</v>
      </c>
    </row>
    <row r="111" spans="1:11" ht="45">
      <c r="A111" s="30" t="s">
        <v>81</v>
      </c>
      <c r="B111" s="31" t="s">
        <v>50</v>
      </c>
      <c r="C111" s="8" t="s">
        <v>15</v>
      </c>
      <c r="D111" s="8" t="s">
        <v>8</v>
      </c>
      <c r="E111" s="7" t="s">
        <v>80</v>
      </c>
      <c r="F111" s="8"/>
      <c r="G111" s="14">
        <f t="shared" si="69"/>
        <v>328.9</v>
      </c>
      <c r="H111" s="14">
        <f t="shared" si="69"/>
        <v>14.6</v>
      </c>
      <c r="I111" s="14">
        <f t="shared" si="69"/>
        <v>343.5</v>
      </c>
      <c r="J111" s="14">
        <f>J112</f>
        <v>338.6</v>
      </c>
      <c r="K111" s="14">
        <f>K112</f>
        <v>338.6</v>
      </c>
    </row>
    <row r="112" spans="1:11" ht="21.75" customHeight="1">
      <c r="A112" s="19" t="s">
        <v>33</v>
      </c>
      <c r="B112" s="31" t="s">
        <v>50</v>
      </c>
      <c r="C112" s="8" t="s">
        <v>15</v>
      </c>
      <c r="D112" s="8" t="s">
        <v>8</v>
      </c>
      <c r="E112" s="7" t="s">
        <v>80</v>
      </c>
      <c r="F112" s="8" t="s">
        <v>32</v>
      </c>
      <c r="G112" s="14">
        <f t="shared" si="69"/>
        <v>328.9</v>
      </c>
      <c r="H112" s="14">
        <f t="shared" si="69"/>
        <v>14.6</v>
      </c>
      <c r="I112" s="14">
        <f t="shared" si="69"/>
        <v>343.5</v>
      </c>
      <c r="J112" s="14">
        <f t="shared" si="69"/>
        <v>338.6</v>
      </c>
      <c r="K112" s="14">
        <f t="shared" si="69"/>
        <v>338.6</v>
      </c>
    </row>
    <row r="113" spans="1:11" ht="30">
      <c r="A113" s="19" t="s">
        <v>34</v>
      </c>
      <c r="B113" s="28" t="s">
        <v>50</v>
      </c>
      <c r="C113" s="8" t="s">
        <v>15</v>
      </c>
      <c r="D113" s="8" t="s">
        <v>8</v>
      </c>
      <c r="E113" s="17" t="s">
        <v>80</v>
      </c>
      <c r="F113" s="8" t="s">
        <v>35</v>
      </c>
      <c r="G113" s="20">
        <f t="shared" si="69"/>
        <v>328.9</v>
      </c>
      <c r="H113" s="20">
        <f t="shared" si="69"/>
        <v>14.6</v>
      </c>
      <c r="I113" s="20">
        <f t="shared" si="69"/>
        <v>343.5</v>
      </c>
      <c r="J113" s="20">
        <f t="shared" si="69"/>
        <v>338.6</v>
      </c>
      <c r="K113" s="20">
        <f t="shared" si="69"/>
        <v>338.6</v>
      </c>
    </row>
    <row r="114" spans="1:11" ht="15">
      <c r="A114" s="74" t="s">
        <v>36</v>
      </c>
      <c r="B114" s="24" t="s">
        <v>50</v>
      </c>
      <c r="C114" s="24" t="s">
        <v>15</v>
      </c>
      <c r="D114" s="24" t="s">
        <v>8</v>
      </c>
      <c r="E114" s="22" t="s">
        <v>80</v>
      </c>
      <c r="F114" s="22" t="s">
        <v>21</v>
      </c>
      <c r="G114" s="53">
        <v>328.9</v>
      </c>
      <c r="H114" s="53">
        <v>14.6</v>
      </c>
      <c r="I114" s="53">
        <f>G114+H114</f>
        <v>343.5</v>
      </c>
      <c r="J114" s="53">
        <v>338.6</v>
      </c>
      <c r="K114" s="53">
        <v>338.6</v>
      </c>
    </row>
    <row r="115" spans="1:11" ht="14.25">
      <c r="A115" s="75" t="s">
        <v>23</v>
      </c>
      <c r="B115" s="76">
        <v>935</v>
      </c>
      <c r="C115" s="35" t="s">
        <v>16</v>
      </c>
      <c r="D115" s="35" t="s">
        <v>16</v>
      </c>
      <c r="E115" s="34" t="s">
        <v>57</v>
      </c>
      <c r="F115" s="34"/>
      <c r="G115" s="43">
        <f t="shared" ref="G115:K115" si="70">G116</f>
        <v>0</v>
      </c>
      <c r="H115" s="43">
        <f t="shared" si="70"/>
        <v>0</v>
      </c>
      <c r="I115" s="43">
        <f t="shared" si="70"/>
        <v>0</v>
      </c>
      <c r="J115" s="43">
        <f t="shared" si="70"/>
        <v>20.6</v>
      </c>
      <c r="K115" s="43">
        <f t="shared" si="70"/>
        <v>41.8</v>
      </c>
    </row>
    <row r="116" spans="1:11" ht="15">
      <c r="A116" s="66" t="s">
        <v>101</v>
      </c>
      <c r="B116" s="22">
        <v>935</v>
      </c>
      <c r="C116" s="22" t="s">
        <v>16</v>
      </c>
      <c r="D116" s="22" t="s">
        <v>16</v>
      </c>
      <c r="E116" s="22" t="s">
        <v>61</v>
      </c>
      <c r="F116" s="22"/>
      <c r="G116" s="53">
        <v>0</v>
      </c>
      <c r="H116" s="53"/>
      <c r="I116" s="53"/>
      <c r="J116" s="53">
        <v>20.6</v>
      </c>
      <c r="K116" s="53">
        <v>41.8</v>
      </c>
    </row>
  </sheetData>
  <mergeCells count="14">
    <mergeCell ref="G1:K1"/>
    <mergeCell ref="C7:G7"/>
    <mergeCell ref="A11:A12"/>
    <mergeCell ref="B11:B12"/>
    <mergeCell ref="C11:D11"/>
    <mergeCell ref="E11:E12"/>
    <mergeCell ref="F11:F12"/>
    <mergeCell ref="E6:K6"/>
    <mergeCell ref="C5:K5"/>
    <mergeCell ref="A9:K9"/>
    <mergeCell ref="G11:K11"/>
    <mergeCell ref="G4:K4"/>
    <mergeCell ref="C2:K2"/>
    <mergeCell ref="E3:K3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Пользователь Windows</cp:lastModifiedBy>
  <cp:lastPrinted>2024-03-06T11:13:12Z</cp:lastPrinted>
  <dcterms:created xsi:type="dcterms:W3CDTF">2003-12-05T21:14:57Z</dcterms:created>
  <dcterms:modified xsi:type="dcterms:W3CDTF">2024-03-06T11:13:18Z</dcterms:modified>
</cp:coreProperties>
</file>