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285" windowWidth="10860" windowHeight="11340"/>
  </bookViews>
  <sheets>
    <sheet name="2024-2026 год" sheetId="2" r:id="rId1"/>
  </sheets>
  <definedNames>
    <definedName name="_xlnm._FilterDatabase" localSheetId="0" hidden="1">'2024-2026 год'!$A$9:$I$109</definedName>
    <definedName name="_xlnm.Print_Titles" localSheetId="0">'2024-2026 год'!$8:$9</definedName>
    <definedName name="_xlnm.Print_Area" localSheetId="0">'2024-2026 год'!$A$1:$I$109</definedName>
  </definedNames>
  <calcPr calcId="124519"/>
  <customWorkbookViews>
    <customWorkbookView name="Администратор - Личное представление" guid="{C0DCEFD6-4378-4196-8A52-BBAE8937CBA3}" mergeInterval="0" personalView="1" maximized="1" windowWidth="1916" windowHeight="855" activeSheetId="1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Бухгалтер - Личное представление" guid="{5EEE88D2-BB4F-4FAE-96ED-0D424D95C500}" mergeInterval="0" personalView="1" maximized="1" windowWidth="1596" windowHeight="654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</customWorkbookViews>
</workbook>
</file>

<file path=xl/calcChain.xml><?xml version="1.0" encoding="utf-8"?>
<calcChain xmlns="http://schemas.openxmlformats.org/spreadsheetml/2006/main">
  <c r="I39" i="2"/>
  <c r="H39"/>
  <c r="G39"/>
  <c r="G19" l="1"/>
  <c r="I49" l="1"/>
  <c r="I48" s="1"/>
  <c r="I47" s="1"/>
  <c r="H49"/>
  <c r="H48" s="1"/>
  <c r="H47" s="1"/>
  <c r="G49"/>
  <c r="G48" s="1"/>
  <c r="G47" s="1"/>
  <c r="I108"/>
  <c r="H108"/>
  <c r="G108"/>
  <c r="I106"/>
  <c r="I105" s="1"/>
  <c r="I104" s="1"/>
  <c r="H106"/>
  <c r="H105" s="1"/>
  <c r="H104" s="1"/>
  <c r="I99"/>
  <c r="I98" s="1"/>
  <c r="I97" s="1"/>
  <c r="H99"/>
  <c r="H98" s="1"/>
  <c r="H97" s="1"/>
  <c r="G99"/>
  <c r="G98" s="1"/>
  <c r="G97" s="1"/>
  <c r="I95"/>
  <c r="I94" s="1"/>
  <c r="I93" s="1"/>
  <c r="H95"/>
  <c r="H94" s="1"/>
  <c r="H93" s="1"/>
  <c r="G95"/>
  <c r="G94" s="1"/>
  <c r="G93" s="1"/>
  <c r="I91"/>
  <c r="I90" s="1"/>
  <c r="I89" s="1"/>
  <c r="H91"/>
  <c r="H90" s="1"/>
  <c r="H89" s="1"/>
  <c r="G91"/>
  <c r="G90" s="1"/>
  <c r="G89" s="1"/>
  <c r="I87"/>
  <c r="I86" s="1"/>
  <c r="I85" s="1"/>
  <c r="H87"/>
  <c r="H86" s="1"/>
  <c r="H85" s="1"/>
  <c r="G87"/>
  <c r="G86" s="1"/>
  <c r="G85" s="1"/>
  <c r="I80"/>
  <c r="I79" s="1"/>
  <c r="I78" s="1"/>
  <c r="H80"/>
  <c r="H79" s="1"/>
  <c r="H78" s="1"/>
  <c r="G80"/>
  <c r="G79" s="1"/>
  <c r="G78" s="1"/>
  <c r="I73"/>
  <c r="H73"/>
  <c r="G73"/>
  <c r="I67"/>
  <c r="I66" s="1"/>
  <c r="I65" s="1"/>
  <c r="I64" s="1"/>
  <c r="H67"/>
  <c r="H66" s="1"/>
  <c r="H65" s="1"/>
  <c r="H64" s="1"/>
  <c r="G67"/>
  <c r="G66" s="1"/>
  <c r="G65" s="1"/>
  <c r="G64" s="1"/>
  <c r="I61"/>
  <c r="I60" s="1"/>
  <c r="H61"/>
  <c r="H60" s="1"/>
  <c r="G61"/>
  <c r="G60" s="1"/>
  <c r="I57"/>
  <c r="I56" s="1"/>
  <c r="H57"/>
  <c r="H56" s="1"/>
  <c r="G57"/>
  <c r="G56" s="1"/>
  <c r="I52"/>
  <c r="I51" s="1"/>
  <c r="H52"/>
  <c r="H51" s="1"/>
  <c r="G52"/>
  <c r="G51" s="1"/>
  <c r="I38"/>
  <c r="H38"/>
  <c r="G38"/>
  <c r="I35"/>
  <c r="I34" s="1"/>
  <c r="H35"/>
  <c r="H34" s="1"/>
  <c r="G35"/>
  <c r="G34" s="1"/>
  <c r="I31"/>
  <c r="I30" s="1"/>
  <c r="I29" s="1"/>
  <c r="H31"/>
  <c r="H30" s="1"/>
  <c r="H29" s="1"/>
  <c r="G31"/>
  <c r="G30" s="1"/>
  <c r="G29" s="1"/>
  <c r="I23"/>
  <c r="I22" s="1"/>
  <c r="I21" s="1"/>
  <c r="H23"/>
  <c r="H22" s="1"/>
  <c r="H21" s="1"/>
  <c r="G23"/>
  <c r="G22" s="1"/>
  <c r="G21" s="1"/>
  <c r="H17"/>
  <c r="H16" s="1"/>
  <c r="H15" s="1"/>
  <c r="I17"/>
  <c r="I16" s="1"/>
  <c r="I15" s="1"/>
  <c r="G17"/>
  <c r="G16" s="1"/>
  <c r="G15" s="1"/>
  <c r="H70" l="1"/>
  <c r="H72"/>
  <c r="H71" s="1"/>
  <c r="G77"/>
  <c r="G76" s="1"/>
  <c r="G75" s="1"/>
  <c r="I77"/>
  <c r="I76" s="1"/>
  <c r="I75" s="1"/>
  <c r="I103"/>
  <c r="I102" s="1"/>
  <c r="I101" s="1"/>
  <c r="G70"/>
  <c r="G72"/>
  <c r="G71" s="1"/>
  <c r="I70"/>
  <c r="I72"/>
  <c r="I71" s="1"/>
  <c r="H77"/>
  <c r="H76" s="1"/>
  <c r="H75" s="1"/>
  <c r="H103"/>
  <c r="H102" s="1"/>
  <c r="H101" s="1"/>
  <c r="G44"/>
  <c r="G43" s="1"/>
  <c r="G42" s="1"/>
  <c r="H44"/>
  <c r="H43" s="1"/>
  <c r="H42" s="1"/>
  <c r="G106"/>
  <c r="G105" s="1"/>
  <c r="G104" s="1"/>
  <c r="G50"/>
  <c r="I50"/>
  <c r="I14"/>
  <c r="I13" s="1"/>
  <c r="G33"/>
  <c r="I33"/>
  <c r="H50"/>
  <c r="I44"/>
  <c r="I43" s="1"/>
  <c r="I42" s="1"/>
  <c r="G84"/>
  <c r="G83" s="1"/>
  <c r="G82" s="1"/>
  <c r="I84"/>
  <c r="I83" s="1"/>
  <c r="I82" s="1"/>
  <c r="H33"/>
  <c r="H84"/>
  <c r="H83" s="1"/>
  <c r="H82" s="1"/>
  <c r="G14"/>
  <c r="G13" s="1"/>
  <c r="H14"/>
  <c r="H13" s="1"/>
  <c r="G28" l="1"/>
  <c r="G27" s="1"/>
  <c r="H28"/>
  <c r="H27" s="1"/>
  <c r="I28"/>
  <c r="I27" s="1"/>
  <c r="G103"/>
  <c r="G102" s="1"/>
  <c r="G101" s="1"/>
  <c r="I69"/>
  <c r="H69"/>
  <c r="G69"/>
  <c r="H12" l="1"/>
  <c r="I12"/>
  <c r="G12"/>
  <c r="H11" l="1"/>
  <c r="H10" s="1"/>
  <c r="I11"/>
  <c r="I10" s="1"/>
  <c r="G11"/>
  <c r="G10" s="1"/>
</calcChain>
</file>

<file path=xl/sharedStrings.xml><?xml version="1.0" encoding="utf-8"?>
<sst xmlns="http://schemas.openxmlformats.org/spreadsheetml/2006/main" count="559" uniqueCount="103">
  <si>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</si>
  <si>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</si>
  <si>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</si>
  <si>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</si>
  <si>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</si>
  <si>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</si>
  <si>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</si>
  <si>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</si>
  <si>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</si>
  <si>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</si>
  <si>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</si>
  <si>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</si>
  <si>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</si>
  <si>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</si>
  <si>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</si>
  <si>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</si>
  <si>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</si>
  <si>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</si>
  <si>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</si>
  <si>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</si>
  <si>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</si>
  <si>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</si>
  <si>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</si>
  <si>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</si>
  <si>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</si>
  <si>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</si>
  <si>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</si>
  <si>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</si>
  <si>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</si>
  <si>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</si>
  <si>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</si>
  <si>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</si>
  <si>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</si>
  <si>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</si>
  <si>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</si>
  <si>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</si>
  <si>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</si>
  <si>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</si>
  <si>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</si>
  <si>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</si>
  <si>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</si>
  <si>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</si>
  <si>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</si>
  <si>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</si>
  <si>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</si>
  <si>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</si>
  <si>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</si>
  <si>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</si>
  <si>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</si>
  <si>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</si>
  <si>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</si>
  <si>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</si>
  <si>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</si>
  <si>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</si>
  <si>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</si>
  <si>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</si>
  <si>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</si>
  <si>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</si>
  <si>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</si>
  <si>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</si>
  <si>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</si>
  <si>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</si>
  <si>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</si>
  <si>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</si>
  <si>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</si>
  <si>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</si>
  <si>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</si>
  <si>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</si>
  <si>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</si>
  <si>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</si>
  <si>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</si>
  <si>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</si>
  <si>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</si>
  <si>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</si>
  <si>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</si>
  <si>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</si>
  <si>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</si>
  <si>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</si>
  <si>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</si>
  <si>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</si>
  <si>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</si>
  <si>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</si>
  <si>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</si>
  <si>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</si>
  <si>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</si>
  <si>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 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</si>
  <si>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</si>
  <si>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</si>
  <si>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</si>
  <si>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</si>
  <si>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</si>
  <si>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</si>
  <si>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</si>
  <si>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</si>
  <si>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99 0 00 25540</t>
  </si>
  <si>
    <t>Прочие мероприятия по благоустройству поселений</t>
  </si>
  <si>
    <t>2024 год</t>
  </si>
  <si>
    <t>2025 год</t>
  </si>
  <si>
    <t>2026 год</t>
  </si>
  <si>
    <t>Ведомственная структура расходов бюджета  муниципального образования городского поселения "Приуральское" на 2024 год  и плановый период 2025 и 2026 годов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</si>
  <si>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</si>
  <si>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</si>
  <si>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от 22  декабря 2023 года № 5-18/48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</si>
</sst>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165" fontId="10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9"/>
  <sheetViews>
    <sheetView tabSelected="1" view="pageBreakPreview" zoomScaleSheetLayoutView="100" workbookViewId="0">
      <selection activeCell="C4" sqref="C4:G4"/>
    </sheetView>
  </sheetViews>
  <sheetFormatPr defaultRowHeight="12.75"/>
  <cols>
    <col min="1" max="1" width="49" customWidth="1"/>
    <col min="5" max="5" width="16.42578125" customWidth="1"/>
    <col min="7" max="9" width="11.42578125" customWidth="1"/>
  </cols>
  <sheetData>
    <row r="1" spans="1:9" ht="15.75" customHeight="1">
      <c r="A1" s="58"/>
      <c r="B1" s="58"/>
      <c r="C1" s="59"/>
      <c r="D1" s="57" t="s">
        <v>85</v>
      </c>
      <c r="E1" s="57"/>
      <c r="F1" s="57"/>
      <c r="G1" s="79" t="s">
        <v>90</v>
      </c>
      <c r="H1" s="79"/>
      <c r="I1" s="79"/>
    </row>
    <row r="2" spans="1:9" ht="15.75" customHeight="1">
      <c r="A2" s="58"/>
      <c r="B2" s="58"/>
      <c r="C2" s="79" t="s">
        <v>91</v>
      </c>
      <c r="D2" s="79"/>
      <c r="E2" s="79"/>
      <c r="F2" s="79"/>
      <c r="G2" s="79"/>
      <c r="H2" s="79"/>
      <c r="I2" s="79"/>
    </row>
    <row r="3" spans="1:9" ht="15.75" customHeight="1">
      <c r="A3" s="58"/>
      <c r="B3" s="58"/>
      <c r="C3" s="61"/>
      <c r="D3" s="62"/>
      <c r="E3" s="79" t="s">
        <v>102</v>
      </c>
      <c r="F3" s="79"/>
      <c r="G3" s="79"/>
      <c r="H3" s="79"/>
      <c r="I3" s="79"/>
    </row>
    <row r="4" spans="1:9" ht="15">
      <c r="A4" s="58"/>
      <c r="B4" s="58"/>
      <c r="C4" s="80"/>
      <c r="D4" s="80"/>
      <c r="E4" s="80"/>
      <c r="F4" s="80"/>
      <c r="G4" s="80"/>
      <c r="H4" s="56"/>
    </row>
    <row r="5" spans="1:9">
      <c r="A5" s="58"/>
      <c r="B5" s="58"/>
      <c r="C5" s="60"/>
      <c r="D5" s="60"/>
      <c r="E5" s="60"/>
      <c r="F5" s="60"/>
      <c r="G5" s="60"/>
      <c r="H5" s="56"/>
    </row>
    <row r="6" spans="1:9" ht="40.5" customHeight="1">
      <c r="A6" s="84" t="s">
        <v>99</v>
      </c>
      <c r="B6" s="84"/>
      <c r="C6" s="84"/>
      <c r="D6" s="84"/>
      <c r="E6" s="84"/>
      <c r="F6" s="84"/>
      <c r="G6" s="84"/>
      <c r="H6" s="84"/>
      <c r="I6" s="84"/>
    </row>
    <row r="7" spans="1:9">
      <c r="A7" s="4"/>
      <c r="B7" s="4"/>
      <c r="C7" s="4"/>
      <c r="D7" s="4"/>
      <c r="E7" s="4"/>
      <c r="F7" s="4"/>
    </row>
    <row r="8" spans="1:9" ht="14.25">
      <c r="A8" s="81" t="s">
        <v>0</v>
      </c>
      <c r="B8" s="81" t="s">
        <v>1</v>
      </c>
      <c r="C8" s="82" t="s">
        <v>2</v>
      </c>
      <c r="D8" s="83"/>
      <c r="E8" s="81" t="s">
        <v>5</v>
      </c>
      <c r="F8" s="81" t="s">
        <v>6</v>
      </c>
      <c r="G8" s="85" t="s">
        <v>22</v>
      </c>
      <c r="H8" s="86"/>
      <c r="I8" s="87"/>
    </row>
    <row r="9" spans="1:9" ht="14.25">
      <c r="A9" s="81"/>
      <c r="B9" s="81"/>
      <c r="C9" s="69" t="s">
        <v>3</v>
      </c>
      <c r="D9" s="69" t="s">
        <v>4</v>
      </c>
      <c r="E9" s="81"/>
      <c r="F9" s="81"/>
      <c r="G9" s="72" t="s">
        <v>96</v>
      </c>
      <c r="H9" s="71" t="s">
        <v>97</v>
      </c>
      <c r="I9" s="71" t="s">
        <v>98</v>
      </c>
    </row>
    <row r="10" spans="1:9" ht="14.25">
      <c r="A10" s="69" t="s">
        <v>13</v>
      </c>
      <c r="B10" s="69"/>
      <c r="C10" s="69"/>
      <c r="D10" s="69"/>
      <c r="E10" s="69"/>
      <c r="F10" s="69"/>
      <c r="G10" s="1">
        <f t="shared" ref="G10:I10" si="0">G11</f>
        <v>9390.7999999999993</v>
      </c>
      <c r="H10" s="1">
        <f t="shared" si="0"/>
        <v>6505.1</v>
      </c>
      <c r="I10" s="1">
        <f t="shared" si="0"/>
        <v>6579.2</v>
      </c>
    </row>
    <row r="11" spans="1:9" ht="28.5">
      <c r="A11" s="5" t="s">
        <v>48</v>
      </c>
      <c r="B11" s="9" t="s">
        <v>50</v>
      </c>
      <c r="C11" s="9" t="s">
        <v>7</v>
      </c>
      <c r="D11" s="9" t="s">
        <v>7</v>
      </c>
      <c r="E11" s="9" t="s">
        <v>7</v>
      </c>
      <c r="F11" s="9" t="s">
        <v>7</v>
      </c>
      <c r="G11" s="2">
        <f>G12+G82+G101+G75+G108</f>
        <v>9390.7999999999993</v>
      </c>
      <c r="H11" s="2">
        <f t="shared" ref="H11:I11" si="1">H12+H82+H101+H75+H108</f>
        <v>6505.1</v>
      </c>
      <c r="I11" s="2">
        <f t="shared" si="1"/>
        <v>6579.2</v>
      </c>
    </row>
    <row r="12" spans="1:9" ht="14.25">
      <c r="A12" s="10" t="s">
        <v>49</v>
      </c>
      <c r="B12" s="11" t="s">
        <v>50</v>
      </c>
      <c r="C12" s="11" t="s">
        <v>8</v>
      </c>
      <c r="D12" s="11" t="s">
        <v>16</v>
      </c>
      <c r="E12" s="11" t="s">
        <v>7</v>
      </c>
      <c r="F12" s="11" t="s">
        <v>7</v>
      </c>
      <c r="G12" s="3">
        <f>G13+G27+G64+G69</f>
        <v>5108.1000000000004</v>
      </c>
      <c r="H12" s="3">
        <f>H13+H27+H64+H69</f>
        <v>5223.8999999999996</v>
      </c>
      <c r="I12" s="3">
        <f>I13+I27+I64+I69</f>
        <v>5264.5999999999995</v>
      </c>
    </row>
    <row r="13" spans="1:9" ht="45">
      <c r="A13" s="12" t="s">
        <v>47</v>
      </c>
      <c r="B13" s="13" t="s">
        <v>50</v>
      </c>
      <c r="C13" s="13" t="s">
        <v>8</v>
      </c>
      <c r="D13" s="13" t="s">
        <v>12</v>
      </c>
      <c r="E13" s="13"/>
      <c r="F13" s="13"/>
      <c r="G13" s="14">
        <f>G14</f>
        <v>972.69999999999993</v>
      </c>
      <c r="H13" s="14">
        <f t="shared" ref="H13:I13" si="2">H14</f>
        <v>1007</v>
      </c>
      <c r="I13" s="14">
        <f t="shared" si="2"/>
        <v>1006.6999999999998</v>
      </c>
    </row>
    <row r="14" spans="1:9" ht="15">
      <c r="A14" s="15" t="s">
        <v>23</v>
      </c>
      <c r="B14" s="6" t="s">
        <v>50</v>
      </c>
      <c r="C14" s="16">
        <v>1</v>
      </c>
      <c r="D14" s="16">
        <v>2</v>
      </c>
      <c r="E14" s="17" t="s">
        <v>57</v>
      </c>
      <c r="F14" s="6" t="s">
        <v>7</v>
      </c>
      <c r="G14" s="18">
        <f>G15+G21</f>
        <v>972.69999999999993</v>
      </c>
      <c r="H14" s="18">
        <f t="shared" ref="H14:I14" si="3">H15+H21</f>
        <v>1007</v>
      </c>
      <c r="I14" s="18">
        <f t="shared" si="3"/>
        <v>1006.6999999999998</v>
      </c>
    </row>
    <row r="15" spans="1:9" ht="15">
      <c r="A15" s="19" t="s">
        <v>42</v>
      </c>
      <c r="B15" s="8" t="s">
        <v>50</v>
      </c>
      <c r="C15" s="8" t="s">
        <v>8</v>
      </c>
      <c r="D15" s="8" t="s">
        <v>12</v>
      </c>
      <c r="E15" s="17" t="s">
        <v>58</v>
      </c>
      <c r="F15" s="8" t="s">
        <v>7</v>
      </c>
      <c r="G15" s="20">
        <f>G16</f>
        <v>778.3</v>
      </c>
      <c r="H15" s="20">
        <f t="shared" ref="H15:I16" si="4">H16</f>
        <v>766.5</v>
      </c>
      <c r="I15" s="20">
        <f t="shared" si="4"/>
        <v>756.99999999999989</v>
      </c>
    </row>
    <row r="16" spans="1:9" ht="75">
      <c r="A16" s="19" t="s">
        <v>37</v>
      </c>
      <c r="B16" s="8" t="s">
        <v>50</v>
      </c>
      <c r="C16" s="8" t="s">
        <v>8</v>
      </c>
      <c r="D16" s="8" t="s">
        <v>12</v>
      </c>
      <c r="E16" s="17" t="s">
        <v>58</v>
      </c>
      <c r="F16" s="8" t="s">
        <v>38</v>
      </c>
      <c r="G16" s="20">
        <f t="shared" ref="G16" si="5">G17</f>
        <v>778.3</v>
      </c>
      <c r="H16" s="20">
        <f t="shared" si="4"/>
        <v>766.5</v>
      </c>
      <c r="I16" s="20">
        <f t="shared" si="4"/>
        <v>756.99999999999989</v>
      </c>
    </row>
    <row r="17" spans="1:16" ht="30">
      <c r="A17" s="19" t="s">
        <v>39</v>
      </c>
      <c r="B17" s="8" t="s">
        <v>50</v>
      </c>
      <c r="C17" s="8" t="s">
        <v>8</v>
      </c>
      <c r="D17" s="8" t="s">
        <v>12</v>
      </c>
      <c r="E17" s="17" t="s">
        <v>58</v>
      </c>
      <c r="F17" s="8" t="s">
        <v>40</v>
      </c>
      <c r="G17" s="20">
        <f>G18+G20+G19</f>
        <v>778.3</v>
      </c>
      <c r="H17" s="20">
        <f t="shared" ref="H17:I17" si="6">H18+H20+H19</f>
        <v>766.5</v>
      </c>
      <c r="I17" s="20">
        <f t="shared" si="6"/>
        <v>756.99999999999989</v>
      </c>
    </row>
    <row r="18" spans="1:16" ht="30">
      <c r="A18" s="21" t="s">
        <v>67</v>
      </c>
      <c r="B18" s="22" t="s">
        <v>50</v>
      </c>
      <c r="C18" s="23" t="s">
        <v>8</v>
      </c>
      <c r="D18" s="23" t="s">
        <v>12</v>
      </c>
      <c r="E18" s="22" t="s">
        <v>58</v>
      </c>
      <c r="F18" s="22" t="s">
        <v>41</v>
      </c>
      <c r="G18" s="53">
        <v>589.4</v>
      </c>
      <c r="H18" s="53">
        <v>575.5</v>
      </c>
      <c r="I18" s="70">
        <v>568.4</v>
      </c>
    </row>
    <row r="19" spans="1:16" ht="45">
      <c r="A19" s="21" t="s">
        <v>45</v>
      </c>
      <c r="B19" s="22" t="s">
        <v>50</v>
      </c>
      <c r="C19" s="23" t="s">
        <v>8</v>
      </c>
      <c r="D19" s="23" t="s">
        <v>12</v>
      </c>
      <c r="E19" s="22" t="s">
        <v>58</v>
      </c>
      <c r="F19" s="22" t="s">
        <v>44</v>
      </c>
      <c r="G19" s="53">
        <f>10.8+0.1</f>
        <v>10.9</v>
      </c>
      <c r="H19" s="53">
        <v>17.2</v>
      </c>
      <c r="I19" s="70">
        <v>16.899999999999999</v>
      </c>
    </row>
    <row r="20" spans="1:16" ht="60">
      <c r="A20" s="21" t="s">
        <v>65</v>
      </c>
      <c r="B20" s="22" t="s">
        <v>50</v>
      </c>
      <c r="C20" s="23" t="s">
        <v>8</v>
      </c>
      <c r="D20" s="23" t="s">
        <v>12</v>
      </c>
      <c r="E20" s="22" t="s">
        <v>58</v>
      </c>
      <c r="F20" s="22" t="s">
        <v>66</v>
      </c>
      <c r="G20" s="53">
        <v>178</v>
      </c>
      <c r="H20" s="53">
        <v>173.8</v>
      </c>
      <c r="I20" s="70">
        <v>171.7</v>
      </c>
    </row>
    <row r="21" spans="1:16" ht="45">
      <c r="A21" s="64" t="s">
        <v>81</v>
      </c>
      <c r="B21" s="7" t="s">
        <v>50</v>
      </c>
      <c r="C21" s="8" t="s">
        <v>8</v>
      </c>
      <c r="D21" s="8" t="s">
        <v>12</v>
      </c>
      <c r="E21" s="7" t="s">
        <v>80</v>
      </c>
      <c r="F21" s="7"/>
      <c r="G21" s="54">
        <f>G22</f>
        <v>194.4</v>
      </c>
      <c r="H21" s="54">
        <f t="shared" ref="H21:I22" si="7">H22</f>
        <v>240.5</v>
      </c>
      <c r="I21" s="54">
        <f t="shared" si="7"/>
        <v>249.7</v>
      </c>
      <c r="N21" s="73"/>
      <c r="O21" s="73"/>
      <c r="P21" s="73"/>
    </row>
    <row r="22" spans="1:16" ht="75">
      <c r="A22" s="19" t="s">
        <v>37</v>
      </c>
      <c r="B22" s="7" t="s">
        <v>50</v>
      </c>
      <c r="C22" s="8" t="s">
        <v>8</v>
      </c>
      <c r="D22" s="8" t="s">
        <v>12</v>
      </c>
      <c r="E22" s="7" t="s">
        <v>80</v>
      </c>
      <c r="F22" s="7" t="s">
        <v>38</v>
      </c>
      <c r="G22" s="54">
        <f>G23</f>
        <v>194.4</v>
      </c>
      <c r="H22" s="54">
        <f t="shared" si="7"/>
        <v>240.5</v>
      </c>
      <c r="I22" s="54">
        <f t="shared" si="7"/>
        <v>249.7</v>
      </c>
      <c r="N22" s="73"/>
      <c r="O22" s="73"/>
      <c r="P22" s="73"/>
    </row>
    <row r="23" spans="1:16" ht="30">
      <c r="A23" s="19" t="s">
        <v>39</v>
      </c>
      <c r="B23" s="7" t="s">
        <v>50</v>
      </c>
      <c r="C23" s="8" t="s">
        <v>8</v>
      </c>
      <c r="D23" s="8" t="s">
        <v>12</v>
      </c>
      <c r="E23" s="7" t="s">
        <v>80</v>
      </c>
      <c r="F23" s="7" t="s">
        <v>40</v>
      </c>
      <c r="G23" s="54">
        <f>G24+G26+G25</f>
        <v>194.4</v>
      </c>
      <c r="H23" s="54">
        <f t="shared" ref="H23:I23" si="8">H24+H26+H25</f>
        <v>240.5</v>
      </c>
      <c r="I23" s="54">
        <f t="shared" si="8"/>
        <v>249.7</v>
      </c>
      <c r="N23" s="73"/>
      <c r="O23" s="73"/>
      <c r="P23" s="73"/>
    </row>
    <row r="24" spans="1:16" ht="30">
      <c r="A24" s="21" t="s">
        <v>67</v>
      </c>
      <c r="B24" s="22" t="s">
        <v>50</v>
      </c>
      <c r="C24" s="23" t="s">
        <v>8</v>
      </c>
      <c r="D24" s="23" t="s">
        <v>12</v>
      </c>
      <c r="E24" s="22" t="s">
        <v>80</v>
      </c>
      <c r="F24" s="22" t="s">
        <v>41</v>
      </c>
      <c r="G24" s="53">
        <v>133.5</v>
      </c>
      <c r="H24" s="53">
        <v>168.9</v>
      </c>
      <c r="I24" s="70">
        <v>176</v>
      </c>
      <c r="N24" s="73"/>
      <c r="O24" s="73"/>
      <c r="P24" s="73"/>
    </row>
    <row r="25" spans="1:16" ht="45">
      <c r="A25" s="21" t="s">
        <v>45</v>
      </c>
      <c r="B25" s="22" t="s">
        <v>50</v>
      </c>
      <c r="C25" s="23" t="s">
        <v>8</v>
      </c>
      <c r="D25" s="23" t="s">
        <v>12</v>
      </c>
      <c r="E25" s="22" t="s">
        <v>80</v>
      </c>
      <c r="F25" s="22" t="s">
        <v>44</v>
      </c>
      <c r="G25" s="53">
        <v>20.6</v>
      </c>
      <c r="H25" s="53">
        <v>20.6</v>
      </c>
      <c r="I25" s="70">
        <v>20.6</v>
      </c>
      <c r="N25" s="73"/>
      <c r="O25" s="73"/>
      <c r="P25" s="73"/>
    </row>
    <row r="26" spans="1:16" ht="60">
      <c r="A26" s="21" t="s">
        <v>65</v>
      </c>
      <c r="B26" s="22" t="s">
        <v>50</v>
      </c>
      <c r="C26" s="23" t="s">
        <v>8</v>
      </c>
      <c r="D26" s="23" t="s">
        <v>12</v>
      </c>
      <c r="E26" s="22" t="s">
        <v>80</v>
      </c>
      <c r="F26" s="22" t="s">
        <v>66</v>
      </c>
      <c r="G26" s="53">
        <v>40.299999999999997</v>
      </c>
      <c r="H26" s="53">
        <v>51</v>
      </c>
      <c r="I26" s="70">
        <v>53.1</v>
      </c>
    </row>
    <row r="27" spans="1:16" ht="60">
      <c r="A27" s="19" t="s">
        <v>43</v>
      </c>
      <c r="B27" s="8" t="s">
        <v>50</v>
      </c>
      <c r="C27" s="8" t="s">
        <v>8</v>
      </c>
      <c r="D27" s="8" t="s">
        <v>10</v>
      </c>
      <c r="E27" s="17" t="s">
        <v>7</v>
      </c>
      <c r="F27" s="8" t="s">
        <v>7</v>
      </c>
      <c r="G27" s="20">
        <f>G28</f>
        <v>4122.3</v>
      </c>
      <c r="H27" s="20">
        <f t="shared" ref="H27" si="9">H28</f>
        <v>4210.8999999999996</v>
      </c>
      <c r="I27" s="20">
        <f>I28</f>
        <v>4251.8999999999996</v>
      </c>
    </row>
    <row r="28" spans="1:16" ht="15">
      <c r="A28" s="19" t="s">
        <v>23</v>
      </c>
      <c r="B28" s="7" t="s">
        <v>50</v>
      </c>
      <c r="C28" s="8" t="s">
        <v>8</v>
      </c>
      <c r="D28" s="8" t="s">
        <v>10</v>
      </c>
      <c r="E28" s="17" t="s">
        <v>57</v>
      </c>
      <c r="F28" s="8" t="s">
        <v>7</v>
      </c>
      <c r="G28" s="20">
        <f>G33+G42+G50+G29</f>
        <v>4122.3</v>
      </c>
      <c r="H28" s="20">
        <f t="shared" ref="H28:I28" si="10">H33+H42+H50+H29</f>
        <v>4210.8999999999996</v>
      </c>
      <c r="I28" s="20">
        <f t="shared" si="10"/>
        <v>4251.8999999999996</v>
      </c>
    </row>
    <row r="29" spans="1:16" ht="30">
      <c r="A29" s="19" t="s">
        <v>86</v>
      </c>
      <c r="B29" s="7" t="s">
        <v>50</v>
      </c>
      <c r="C29" s="8" t="s">
        <v>8</v>
      </c>
      <c r="D29" s="8" t="s">
        <v>10</v>
      </c>
      <c r="E29" s="17" t="s">
        <v>87</v>
      </c>
      <c r="F29" s="8"/>
      <c r="G29" s="20">
        <f>G30</f>
        <v>10</v>
      </c>
      <c r="H29" s="20">
        <f t="shared" ref="H29:I31" si="11">H30</f>
        <v>10</v>
      </c>
      <c r="I29" s="20">
        <f t="shared" si="11"/>
        <v>10</v>
      </c>
    </row>
    <row r="30" spans="1:16" ht="75">
      <c r="A30" s="19" t="s">
        <v>37</v>
      </c>
      <c r="B30" s="7" t="s">
        <v>50</v>
      </c>
      <c r="C30" s="8" t="s">
        <v>8</v>
      </c>
      <c r="D30" s="8" t="s">
        <v>10</v>
      </c>
      <c r="E30" s="17" t="s">
        <v>87</v>
      </c>
      <c r="F30" s="8" t="s">
        <v>38</v>
      </c>
      <c r="G30" s="20">
        <f>G31</f>
        <v>10</v>
      </c>
      <c r="H30" s="20">
        <f t="shared" si="11"/>
        <v>10</v>
      </c>
      <c r="I30" s="20">
        <f t="shared" si="11"/>
        <v>10</v>
      </c>
    </row>
    <row r="31" spans="1:16" ht="30">
      <c r="A31" s="19" t="s">
        <v>39</v>
      </c>
      <c r="B31" s="7" t="s">
        <v>50</v>
      </c>
      <c r="C31" s="8" t="s">
        <v>8</v>
      </c>
      <c r="D31" s="8" t="s">
        <v>10</v>
      </c>
      <c r="E31" s="17" t="s">
        <v>87</v>
      </c>
      <c r="F31" s="8" t="s">
        <v>40</v>
      </c>
      <c r="G31" s="20">
        <f>G32</f>
        <v>10</v>
      </c>
      <c r="H31" s="20">
        <f t="shared" si="11"/>
        <v>10</v>
      </c>
      <c r="I31" s="20">
        <f t="shared" si="11"/>
        <v>10</v>
      </c>
    </row>
    <row r="32" spans="1:16" ht="45">
      <c r="A32" s="21" t="s">
        <v>45</v>
      </c>
      <c r="B32" s="24" t="s">
        <v>50</v>
      </c>
      <c r="C32" s="23" t="s">
        <v>8</v>
      </c>
      <c r="D32" s="23" t="s">
        <v>10</v>
      </c>
      <c r="E32" s="22" t="s">
        <v>87</v>
      </c>
      <c r="F32" s="67" t="s">
        <v>44</v>
      </c>
      <c r="G32" s="68">
        <v>10</v>
      </c>
      <c r="H32" s="68">
        <v>10</v>
      </c>
      <c r="I32" s="68">
        <v>10</v>
      </c>
    </row>
    <row r="33" spans="1:9" ht="60">
      <c r="A33" s="65" t="s">
        <v>93</v>
      </c>
      <c r="B33" s="8" t="s">
        <v>50</v>
      </c>
      <c r="C33" s="32" t="s">
        <v>8</v>
      </c>
      <c r="D33" s="32" t="s">
        <v>10</v>
      </c>
      <c r="E33" s="17" t="s">
        <v>59</v>
      </c>
      <c r="F33" s="17"/>
      <c r="G33" s="26">
        <f>G34+G38</f>
        <v>342.7</v>
      </c>
      <c r="H33" s="26">
        <f t="shared" ref="H33:I33" si="12">H34+H38</f>
        <v>379.90000000000003</v>
      </c>
      <c r="I33" s="26">
        <f t="shared" si="12"/>
        <v>417.5</v>
      </c>
    </row>
    <row r="34" spans="1:9" ht="75">
      <c r="A34" s="15" t="s">
        <v>37</v>
      </c>
      <c r="B34" s="8" t="s">
        <v>50</v>
      </c>
      <c r="C34" s="32" t="s">
        <v>8</v>
      </c>
      <c r="D34" s="32" t="s">
        <v>10</v>
      </c>
      <c r="E34" s="17" t="s">
        <v>59</v>
      </c>
      <c r="F34" s="17" t="s">
        <v>38</v>
      </c>
      <c r="G34" s="26">
        <f t="shared" ref="G34:I34" si="13">G35</f>
        <v>312.5</v>
      </c>
      <c r="H34" s="26">
        <f t="shared" si="13"/>
        <v>349.6</v>
      </c>
      <c r="I34" s="26">
        <f t="shared" si="13"/>
        <v>387.2</v>
      </c>
    </row>
    <row r="35" spans="1:9" ht="30">
      <c r="A35" s="15" t="s">
        <v>39</v>
      </c>
      <c r="B35" s="7" t="s">
        <v>50</v>
      </c>
      <c r="C35" s="32" t="s">
        <v>8</v>
      </c>
      <c r="D35" s="32" t="s">
        <v>10</v>
      </c>
      <c r="E35" s="17" t="s">
        <v>59</v>
      </c>
      <c r="F35" s="17" t="s">
        <v>40</v>
      </c>
      <c r="G35" s="26">
        <f t="shared" ref="G35:I35" si="14">G36+G37</f>
        <v>312.5</v>
      </c>
      <c r="H35" s="26">
        <f t="shared" si="14"/>
        <v>349.6</v>
      </c>
      <c r="I35" s="26">
        <f t="shared" si="14"/>
        <v>387.2</v>
      </c>
    </row>
    <row r="36" spans="1:9" ht="30">
      <c r="A36" s="21" t="s">
        <v>67</v>
      </c>
      <c r="B36" s="22" t="s">
        <v>50</v>
      </c>
      <c r="C36" s="23" t="s">
        <v>8</v>
      </c>
      <c r="D36" s="23" t="s">
        <v>10</v>
      </c>
      <c r="E36" s="22" t="s">
        <v>59</v>
      </c>
      <c r="F36" s="22" t="s">
        <v>41</v>
      </c>
      <c r="G36" s="53">
        <v>240</v>
      </c>
      <c r="H36" s="53">
        <v>268.5</v>
      </c>
      <c r="I36" s="70">
        <v>297.39999999999998</v>
      </c>
    </row>
    <row r="37" spans="1:9" ht="60">
      <c r="A37" s="21" t="s">
        <v>65</v>
      </c>
      <c r="B37" s="22" t="s">
        <v>50</v>
      </c>
      <c r="C37" s="23" t="s">
        <v>8</v>
      </c>
      <c r="D37" s="23" t="s">
        <v>10</v>
      </c>
      <c r="E37" s="22" t="s">
        <v>59</v>
      </c>
      <c r="F37" s="22" t="s">
        <v>66</v>
      </c>
      <c r="G37" s="53">
        <v>72.5</v>
      </c>
      <c r="H37" s="53">
        <v>81.099999999999994</v>
      </c>
      <c r="I37" s="70">
        <v>89.8</v>
      </c>
    </row>
    <row r="38" spans="1:9" ht="30">
      <c r="A38" s="15" t="s">
        <v>71</v>
      </c>
      <c r="B38" s="7" t="s">
        <v>50</v>
      </c>
      <c r="C38" s="8" t="s">
        <v>8</v>
      </c>
      <c r="D38" s="8" t="s">
        <v>10</v>
      </c>
      <c r="E38" s="17" t="s">
        <v>59</v>
      </c>
      <c r="F38" s="7" t="s">
        <v>24</v>
      </c>
      <c r="G38" s="54">
        <f t="shared" ref="G38:I38" si="15">G39</f>
        <v>30.2</v>
      </c>
      <c r="H38" s="54">
        <f t="shared" si="15"/>
        <v>30.299999999999997</v>
      </c>
      <c r="I38" s="54">
        <f t="shared" si="15"/>
        <v>30.299999999999997</v>
      </c>
    </row>
    <row r="39" spans="1:9" ht="45">
      <c r="A39" s="15" t="s">
        <v>46</v>
      </c>
      <c r="B39" s="7" t="s">
        <v>50</v>
      </c>
      <c r="C39" s="8" t="s">
        <v>8</v>
      </c>
      <c r="D39" s="8" t="s">
        <v>10</v>
      </c>
      <c r="E39" s="17" t="s">
        <v>59</v>
      </c>
      <c r="F39" s="7" t="s">
        <v>25</v>
      </c>
      <c r="G39" s="54">
        <f>SUM(G40:G41)</f>
        <v>30.2</v>
      </c>
      <c r="H39" s="54">
        <f>SUM(H40:H41)</f>
        <v>30.299999999999997</v>
      </c>
      <c r="I39" s="54">
        <f>SUM(I40:I41)</f>
        <v>30.299999999999997</v>
      </c>
    </row>
    <row r="40" spans="1:9" ht="15">
      <c r="A40" s="21" t="s">
        <v>68</v>
      </c>
      <c r="B40" s="22" t="s">
        <v>50</v>
      </c>
      <c r="C40" s="23" t="s">
        <v>8</v>
      </c>
      <c r="D40" s="23" t="s">
        <v>10</v>
      </c>
      <c r="E40" s="22" t="s">
        <v>59</v>
      </c>
      <c r="F40" s="22" t="s">
        <v>20</v>
      </c>
      <c r="G40" s="53">
        <v>19.399999999999999</v>
      </c>
      <c r="H40" s="53">
        <v>19.399999999999999</v>
      </c>
      <c r="I40" s="70">
        <v>19.399999999999999</v>
      </c>
    </row>
    <row r="41" spans="1:9" ht="15">
      <c r="A41" s="40" t="s">
        <v>74</v>
      </c>
      <c r="B41" s="22" t="s">
        <v>50</v>
      </c>
      <c r="C41" s="23" t="s">
        <v>8</v>
      </c>
      <c r="D41" s="23" t="s">
        <v>10</v>
      </c>
      <c r="E41" s="22" t="s">
        <v>59</v>
      </c>
      <c r="F41" s="22" t="s">
        <v>75</v>
      </c>
      <c r="G41" s="53">
        <v>10.8</v>
      </c>
      <c r="H41" s="53">
        <v>10.9</v>
      </c>
      <c r="I41" s="70">
        <v>10.9</v>
      </c>
    </row>
    <row r="42" spans="1:9" ht="95.25" customHeight="1">
      <c r="A42" s="77" t="s">
        <v>79</v>
      </c>
      <c r="B42" s="7" t="s">
        <v>50</v>
      </c>
      <c r="C42" s="8" t="s">
        <v>8</v>
      </c>
      <c r="D42" s="8" t="s">
        <v>10</v>
      </c>
      <c r="E42" s="17" t="s">
        <v>60</v>
      </c>
      <c r="F42" s="7"/>
      <c r="G42" s="54">
        <f t="shared" ref="G42:H42" si="16">G43+G47</f>
        <v>32.4</v>
      </c>
      <c r="H42" s="54">
        <f t="shared" si="16"/>
        <v>32.4</v>
      </c>
      <c r="I42" s="54">
        <f>I43+I47</f>
        <v>32.4</v>
      </c>
    </row>
    <row r="43" spans="1:9" ht="75">
      <c r="A43" s="15" t="s">
        <v>37</v>
      </c>
      <c r="B43" s="8" t="s">
        <v>50</v>
      </c>
      <c r="C43" s="29" t="s">
        <v>8</v>
      </c>
      <c r="D43" s="29" t="s">
        <v>10</v>
      </c>
      <c r="E43" s="17" t="s">
        <v>60</v>
      </c>
      <c r="F43" s="17" t="s">
        <v>38</v>
      </c>
      <c r="G43" s="26">
        <f t="shared" ref="G43:I43" si="17">G44</f>
        <v>26.4</v>
      </c>
      <c r="H43" s="26">
        <f t="shared" si="17"/>
        <v>26.4</v>
      </c>
      <c r="I43" s="26">
        <f t="shared" si="17"/>
        <v>26.4</v>
      </c>
    </row>
    <row r="44" spans="1:9" ht="30">
      <c r="A44" s="15" t="s">
        <v>39</v>
      </c>
      <c r="B44" s="8" t="s">
        <v>50</v>
      </c>
      <c r="C44" s="29" t="s">
        <v>8</v>
      </c>
      <c r="D44" s="29" t="s">
        <v>10</v>
      </c>
      <c r="E44" s="17" t="s">
        <v>60</v>
      </c>
      <c r="F44" s="17" t="s">
        <v>40</v>
      </c>
      <c r="G44" s="26">
        <f t="shared" ref="G44:I44" si="18">G45+G46</f>
        <v>26.4</v>
      </c>
      <c r="H44" s="26">
        <f t="shared" si="18"/>
        <v>26.4</v>
      </c>
      <c r="I44" s="26">
        <f t="shared" si="18"/>
        <v>26.4</v>
      </c>
    </row>
    <row r="45" spans="1:9" ht="30">
      <c r="A45" s="21" t="s">
        <v>67</v>
      </c>
      <c r="B45" s="22" t="s">
        <v>50</v>
      </c>
      <c r="C45" s="23" t="s">
        <v>8</v>
      </c>
      <c r="D45" s="23" t="s">
        <v>10</v>
      </c>
      <c r="E45" s="22" t="s">
        <v>60</v>
      </c>
      <c r="F45" s="22" t="s">
        <v>41</v>
      </c>
      <c r="G45" s="53">
        <v>20.3</v>
      </c>
      <c r="H45" s="53">
        <v>20.3</v>
      </c>
      <c r="I45" s="53">
        <v>20.3</v>
      </c>
    </row>
    <row r="46" spans="1:9" ht="60">
      <c r="A46" s="21" t="s">
        <v>65</v>
      </c>
      <c r="B46" s="22" t="s">
        <v>50</v>
      </c>
      <c r="C46" s="23" t="s">
        <v>8</v>
      </c>
      <c r="D46" s="23" t="s">
        <v>10</v>
      </c>
      <c r="E46" s="22" t="s">
        <v>60</v>
      </c>
      <c r="F46" s="22" t="s">
        <v>66</v>
      </c>
      <c r="G46" s="53">
        <v>6.1</v>
      </c>
      <c r="H46" s="53">
        <v>6.1</v>
      </c>
      <c r="I46" s="53">
        <v>6.1</v>
      </c>
    </row>
    <row r="47" spans="1:9" ht="30">
      <c r="A47" s="15" t="s">
        <v>71</v>
      </c>
      <c r="B47" s="7" t="s">
        <v>50</v>
      </c>
      <c r="C47" s="13" t="s">
        <v>8</v>
      </c>
      <c r="D47" s="13" t="s">
        <v>10</v>
      </c>
      <c r="E47" s="17" t="s">
        <v>60</v>
      </c>
      <c r="F47" s="17" t="s">
        <v>24</v>
      </c>
      <c r="G47" s="26">
        <f t="shared" ref="G47:I48" si="19">G48</f>
        <v>6</v>
      </c>
      <c r="H47" s="26">
        <f t="shared" si="19"/>
        <v>6</v>
      </c>
      <c r="I47" s="26">
        <f t="shared" si="19"/>
        <v>6</v>
      </c>
    </row>
    <row r="48" spans="1:9" ht="36" customHeight="1">
      <c r="A48" s="15" t="s">
        <v>46</v>
      </c>
      <c r="B48" s="6" t="s">
        <v>50</v>
      </c>
      <c r="C48" s="13" t="s">
        <v>8</v>
      </c>
      <c r="D48" s="13" t="s">
        <v>10</v>
      </c>
      <c r="E48" s="17" t="s">
        <v>60</v>
      </c>
      <c r="F48" s="17" t="s">
        <v>25</v>
      </c>
      <c r="G48" s="26">
        <f t="shared" si="19"/>
        <v>6</v>
      </c>
      <c r="H48" s="26">
        <f t="shared" si="19"/>
        <v>6</v>
      </c>
      <c r="I48" s="26">
        <f t="shared" si="19"/>
        <v>6</v>
      </c>
    </row>
    <row r="49" spans="1:9" ht="15">
      <c r="A49" s="21" t="s">
        <v>68</v>
      </c>
      <c r="B49" s="24" t="s">
        <v>50</v>
      </c>
      <c r="C49" s="24" t="s">
        <v>8</v>
      </c>
      <c r="D49" s="24" t="s">
        <v>10</v>
      </c>
      <c r="E49" s="22" t="s">
        <v>60</v>
      </c>
      <c r="F49" s="22" t="s">
        <v>20</v>
      </c>
      <c r="G49" s="53">
        <f>1+5</f>
        <v>6</v>
      </c>
      <c r="H49" s="53">
        <f>1+5</f>
        <v>6</v>
      </c>
      <c r="I49" s="53">
        <f>1+5</f>
        <v>6</v>
      </c>
    </row>
    <row r="50" spans="1:9" ht="45">
      <c r="A50" s="30" t="s">
        <v>81</v>
      </c>
      <c r="B50" s="31" t="s">
        <v>50</v>
      </c>
      <c r="C50" s="31" t="s">
        <v>8</v>
      </c>
      <c r="D50" s="31" t="s">
        <v>10</v>
      </c>
      <c r="E50" s="7" t="s">
        <v>80</v>
      </c>
      <c r="F50" s="7"/>
      <c r="G50" s="54">
        <f>G51++G56+G60</f>
        <v>3737.2</v>
      </c>
      <c r="H50" s="54">
        <f t="shared" ref="H50:I50" si="20">H51++H56+H60</f>
        <v>3788.6</v>
      </c>
      <c r="I50" s="54">
        <f t="shared" si="20"/>
        <v>3792</v>
      </c>
    </row>
    <row r="51" spans="1:9" ht="75">
      <c r="A51" s="15" t="s">
        <v>37</v>
      </c>
      <c r="B51" s="31" t="s">
        <v>50</v>
      </c>
      <c r="C51" s="31" t="s">
        <v>8</v>
      </c>
      <c r="D51" s="31" t="s">
        <v>10</v>
      </c>
      <c r="E51" s="7" t="s">
        <v>80</v>
      </c>
      <c r="F51" s="7" t="s">
        <v>38</v>
      </c>
      <c r="G51" s="54">
        <f>G52</f>
        <v>3232.9</v>
      </c>
      <c r="H51" s="54">
        <f t="shared" ref="H51:I51" si="21">H52</f>
        <v>3279.7000000000003</v>
      </c>
      <c r="I51" s="54">
        <f t="shared" si="21"/>
        <v>3279.7000000000003</v>
      </c>
    </row>
    <row r="52" spans="1:9" ht="30">
      <c r="A52" s="15" t="s">
        <v>39</v>
      </c>
      <c r="B52" s="31" t="s">
        <v>50</v>
      </c>
      <c r="C52" s="31" t="s">
        <v>8</v>
      </c>
      <c r="D52" s="31" t="s">
        <v>10</v>
      </c>
      <c r="E52" s="7" t="s">
        <v>80</v>
      </c>
      <c r="F52" s="7" t="s">
        <v>40</v>
      </c>
      <c r="G52" s="54">
        <f>G53+G55+G54</f>
        <v>3232.9</v>
      </c>
      <c r="H52" s="54">
        <f t="shared" ref="H52:I52" si="22">H53+H55+H54</f>
        <v>3279.7000000000003</v>
      </c>
      <c r="I52" s="54">
        <f t="shared" si="22"/>
        <v>3279.7000000000003</v>
      </c>
    </row>
    <row r="53" spans="1:9" ht="30">
      <c r="A53" s="21" t="s">
        <v>67</v>
      </c>
      <c r="B53" s="24" t="s">
        <v>50</v>
      </c>
      <c r="C53" s="24" t="s">
        <v>8</v>
      </c>
      <c r="D53" s="24" t="s">
        <v>10</v>
      </c>
      <c r="E53" s="22" t="s">
        <v>80</v>
      </c>
      <c r="F53" s="22" t="s">
        <v>41</v>
      </c>
      <c r="G53" s="53">
        <v>2423.9</v>
      </c>
      <c r="H53" s="53">
        <v>2459.8000000000002</v>
      </c>
      <c r="I53" s="53">
        <v>2459.8000000000002</v>
      </c>
    </row>
    <row r="54" spans="1:9" ht="45">
      <c r="A54" s="21" t="s">
        <v>45</v>
      </c>
      <c r="B54" s="22" t="s">
        <v>50</v>
      </c>
      <c r="C54" s="23" t="s">
        <v>8</v>
      </c>
      <c r="D54" s="23" t="s">
        <v>10</v>
      </c>
      <c r="E54" s="22" t="s">
        <v>80</v>
      </c>
      <c r="F54" s="22" t="s">
        <v>44</v>
      </c>
      <c r="G54" s="53">
        <v>77</v>
      </c>
      <c r="H54" s="53">
        <v>77</v>
      </c>
      <c r="I54" s="53">
        <v>77</v>
      </c>
    </row>
    <row r="55" spans="1:9" ht="60">
      <c r="A55" s="21" t="s">
        <v>65</v>
      </c>
      <c r="B55" s="24" t="s">
        <v>50</v>
      </c>
      <c r="C55" s="24" t="s">
        <v>8</v>
      </c>
      <c r="D55" s="24" t="s">
        <v>10</v>
      </c>
      <c r="E55" s="22" t="s">
        <v>80</v>
      </c>
      <c r="F55" s="22" t="s">
        <v>66</v>
      </c>
      <c r="G55" s="53">
        <v>732</v>
      </c>
      <c r="H55" s="53">
        <v>742.9</v>
      </c>
      <c r="I55" s="53">
        <v>742.9</v>
      </c>
    </row>
    <row r="56" spans="1:9" ht="30">
      <c r="A56" s="19" t="s">
        <v>76</v>
      </c>
      <c r="B56" s="8" t="s">
        <v>50</v>
      </c>
      <c r="C56" s="8" t="s">
        <v>8</v>
      </c>
      <c r="D56" s="8" t="s">
        <v>10</v>
      </c>
      <c r="E56" s="7" t="s">
        <v>80</v>
      </c>
      <c r="F56" s="8" t="s">
        <v>24</v>
      </c>
      <c r="G56" s="20">
        <f t="shared" ref="G56:I56" si="23">G57</f>
        <v>489.6</v>
      </c>
      <c r="H56" s="20">
        <f t="shared" si="23"/>
        <v>494.2</v>
      </c>
      <c r="I56" s="20">
        <f t="shared" si="23"/>
        <v>497.6</v>
      </c>
    </row>
    <row r="57" spans="1:9" ht="45">
      <c r="A57" s="19" t="s">
        <v>46</v>
      </c>
      <c r="B57" s="8" t="s">
        <v>50</v>
      </c>
      <c r="C57" s="8" t="s">
        <v>8</v>
      </c>
      <c r="D57" s="8" t="s">
        <v>10</v>
      </c>
      <c r="E57" s="7" t="s">
        <v>80</v>
      </c>
      <c r="F57" s="8" t="s">
        <v>25</v>
      </c>
      <c r="G57" s="20">
        <f>G58+G59</f>
        <v>489.6</v>
      </c>
      <c r="H57" s="20">
        <f t="shared" ref="H57:I57" si="24">H58+H59</f>
        <v>494.2</v>
      </c>
      <c r="I57" s="20">
        <f t="shared" si="24"/>
        <v>497.6</v>
      </c>
    </row>
    <row r="58" spans="1:9" ht="15">
      <c r="A58" s="21" t="s">
        <v>68</v>
      </c>
      <c r="B58" s="22" t="s">
        <v>50</v>
      </c>
      <c r="C58" s="23" t="s">
        <v>8</v>
      </c>
      <c r="D58" s="23" t="s">
        <v>10</v>
      </c>
      <c r="E58" s="22" t="s">
        <v>80</v>
      </c>
      <c r="F58" s="22" t="s">
        <v>20</v>
      </c>
      <c r="G58" s="53">
        <v>328.5</v>
      </c>
      <c r="H58" s="53">
        <v>328.5</v>
      </c>
      <c r="I58" s="53">
        <v>328.5</v>
      </c>
    </row>
    <row r="59" spans="1:9" ht="15">
      <c r="A59" s="21" t="s">
        <v>74</v>
      </c>
      <c r="B59" s="22" t="s">
        <v>50</v>
      </c>
      <c r="C59" s="23" t="s">
        <v>8</v>
      </c>
      <c r="D59" s="23" t="s">
        <v>10</v>
      </c>
      <c r="E59" s="22" t="s">
        <v>80</v>
      </c>
      <c r="F59" s="22" t="s">
        <v>75</v>
      </c>
      <c r="G59" s="53">
        <v>161.1</v>
      </c>
      <c r="H59" s="53">
        <v>165.7</v>
      </c>
      <c r="I59" s="53">
        <v>169.1</v>
      </c>
    </row>
    <row r="60" spans="1:9" ht="15">
      <c r="A60" s="25" t="s">
        <v>26</v>
      </c>
      <c r="B60" s="6" t="s">
        <v>50</v>
      </c>
      <c r="C60" s="13" t="s">
        <v>8</v>
      </c>
      <c r="D60" s="13" t="s">
        <v>10</v>
      </c>
      <c r="E60" s="7" t="s">
        <v>80</v>
      </c>
      <c r="F60" s="17" t="s">
        <v>27</v>
      </c>
      <c r="G60" s="55">
        <f>G61</f>
        <v>14.7</v>
      </c>
      <c r="H60" s="55">
        <f t="shared" ref="H60:I60" si="25">H61</f>
        <v>14.7</v>
      </c>
      <c r="I60" s="55">
        <f t="shared" si="25"/>
        <v>14.7</v>
      </c>
    </row>
    <row r="61" spans="1:9" ht="15">
      <c r="A61" s="25" t="s">
        <v>28</v>
      </c>
      <c r="B61" s="13" t="s">
        <v>50</v>
      </c>
      <c r="C61" s="13" t="s">
        <v>8</v>
      </c>
      <c r="D61" s="13" t="s">
        <v>10</v>
      </c>
      <c r="E61" s="7" t="s">
        <v>80</v>
      </c>
      <c r="F61" s="17" t="s">
        <v>29</v>
      </c>
      <c r="G61" s="55">
        <f>G62+G63</f>
        <v>14.7</v>
      </c>
      <c r="H61" s="55">
        <f t="shared" ref="H61:I61" si="26">H62+H63</f>
        <v>14.7</v>
      </c>
      <c r="I61" s="55">
        <f t="shared" si="26"/>
        <v>14.7</v>
      </c>
    </row>
    <row r="62" spans="1:9" ht="30">
      <c r="A62" s="21" t="s">
        <v>64</v>
      </c>
      <c r="B62" s="24" t="s">
        <v>50</v>
      </c>
      <c r="C62" s="23" t="s">
        <v>8</v>
      </c>
      <c r="D62" s="23" t="s">
        <v>10</v>
      </c>
      <c r="E62" s="22" t="s">
        <v>80</v>
      </c>
      <c r="F62" s="22" t="s">
        <v>63</v>
      </c>
      <c r="G62" s="53">
        <v>9.1</v>
      </c>
      <c r="H62" s="53">
        <v>9.1</v>
      </c>
      <c r="I62" s="53">
        <v>9.1</v>
      </c>
    </row>
    <row r="63" spans="1:9" ht="15">
      <c r="A63" s="21" t="s">
        <v>77</v>
      </c>
      <c r="B63" s="24" t="s">
        <v>50</v>
      </c>
      <c r="C63" s="23" t="s">
        <v>8</v>
      </c>
      <c r="D63" s="23" t="s">
        <v>10</v>
      </c>
      <c r="E63" s="22" t="s">
        <v>80</v>
      </c>
      <c r="F63" s="22" t="s">
        <v>69</v>
      </c>
      <c r="G63" s="53">
        <v>5.6</v>
      </c>
      <c r="H63" s="53">
        <v>5.6</v>
      </c>
      <c r="I63" s="53">
        <v>5.6</v>
      </c>
    </row>
    <row r="64" spans="1:9" ht="45">
      <c r="A64" s="30" t="s">
        <v>51</v>
      </c>
      <c r="B64" s="7" t="s">
        <v>50</v>
      </c>
      <c r="C64" s="8" t="s">
        <v>8</v>
      </c>
      <c r="D64" s="8" t="s">
        <v>52</v>
      </c>
      <c r="E64" s="7"/>
      <c r="F64" s="7"/>
      <c r="G64" s="20">
        <f t="shared" ref="G64:I67" si="27">G65</f>
        <v>7.1</v>
      </c>
      <c r="H64" s="20">
        <f t="shared" si="27"/>
        <v>0</v>
      </c>
      <c r="I64" s="20">
        <f t="shared" si="27"/>
        <v>0</v>
      </c>
    </row>
    <row r="65" spans="1:9" ht="18.75" customHeight="1">
      <c r="A65" s="30" t="s">
        <v>23</v>
      </c>
      <c r="B65" s="7" t="s">
        <v>50</v>
      </c>
      <c r="C65" s="8" t="s">
        <v>8</v>
      </c>
      <c r="D65" s="8" t="s">
        <v>52</v>
      </c>
      <c r="E65" s="7" t="s">
        <v>57</v>
      </c>
      <c r="F65" s="7"/>
      <c r="G65" s="20">
        <f t="shared" si="27"/>
        <v>7.1</v>
      </c>
      <c r="H65" s="20">
        <f t="shared" si="27"/>
        <v>0</v>
      </c>
      <c r="I65" s="20">
        <f t="shared" si="27"/>
        <v>0</v>
      </c>
    </row>
    <row r="66" spans="1:9" ht="105">
      <c r="A66" s="78" t="s">
        <v>100</v>
      </c>
      <c r="B66" s="7" t="s">
        <v>50</v>
      </c>
      <c r="C66" s="8" t="s">
        <v>8</v>
      </c>
      <c r="D66" s="8" t="s">
        <v>52</v>
      </c>
      <c r="E66" s="7" t="s">
        <v>62</v>
      </c>
      <c r="F66" s="7"/>
      <c r="G66" s="20">
        <f t="shared" si="27"/>
        <v>7.1</v>
      </c>
      <c r="H66" s="20">
        <f t="shared" si="27"/>
        <v>0</v>
      </c>
      <c r="I66" s="20">
        <f t="shared" si="27"/>
        <v>0</v>
      </c>
    </row>
    <row r="67" spans="1:9" ht="30">
      <c r="A67" s="30" t="s">
        <v>53</v>
      </c>
      <c r="B67" s="7" t="s">
        <v>50</v>
      </c>
      <c r="C67" s="8" t="s">
        <v>8</v>
      </c>
      <c r="D67" s="8" t="s">
        <v>52</v>
      </c>
      <c r="E67" s="7" t="s">
        <v>62</v>
      </c>
      <c r="F67" s="7" t="s">
        <v>54</v>
      </c>
      <c r="G67" s="20">
        <f t="shared" si="27"/>
        <v>7.1</v>
      </c>
      <c r="H67" s="20">
        <f t="shared" si="27"/>
        <v>0</v>
      </c>
      <c r="I67" s="20">
        <f t="shared" si="27"/>
        <v>0</v>
      </c>
    </row>
    <row r="68" spans="1:9" ht="30">
      <c r="A68" s="38" t="s">
        <v>55</v>
      </c>
      <c r="B68" s="24" t="s">
        <v>50</v>
      </c>
      <c r="C68" s="24" t="s">
        <v>8</v>
      </c>
      <c r="D68" s="24" t="s">
        <v>52</v>
      </c>
      <c r="E68" s="22" t="s">
        <v>62</v>
      </c>
      <c r="F68" s="24" t="s">
        <v>56</v>
      </c>
      <c r="G68" s="53">
        <v>7.1</v>
      </c>
      <c r="H68" s="53">
        <v>0</v>
      </c>
      <c r="I68" s="70">
        <v>0</v>
      </c>
    </row>
    <row r="69" spans="1:9" ht="15">
      <c r="A69" s="27" t="s">
        <v>18</v>
      </c>
      <c r="B69" s="6" t="s">
        <v>50</v>
      </c>
      <c r="C69" s="29" t="s">
        <v>8</v>
      </c>
      <c r="D69" s="29" t="s">
        <v>19</v>
      </c>
      <c r="E69" s="17"/>
      <c r="F69" s="17"/>
      <c r="G69" s="26">
        <f t="shared" ref="G69:I73" si="28">G70</f>
        <v>6</v>
      </c>
      <c r="H69" s="26">
        <f t="shared" si="28"/>
        <v>6</v>
      </c>
      <c r="I69" s="26">
        <f t="shared" si="28"/>
        <v>6</v>
      </c>
    </row>
    <row r="70" spans="1:9" ht="15">
      <c r="A70" s="46" t="s">
        <v>23</v>
      </c>
      <c r="B70" s="47">
        <v>935</v>
      </c>
      <c r="C70" s="8" t="s">
        <v>8</v>
      </c>
      <c r="D70" s="8" t="s">
        <v>19</v>
      </c>
      <c r="E70" s="7" t="s">
        <v>57</v>
      </c>
      <c r="F70" s="17"/>
      <c r="G70" s="26">
        <f>G73</f>
        <v>6</v>
      </c>
      <c r="H70" s="26">
        <f>H73</f>
        <v>6</v>
      </c>
      <c r="I70" s="26">
        <f>I73</f>
        <v>6</v>
      </c>
    </row>
    <row r="71" spans="1:9" ht="45">
      <c r="A71" s="30" t="s">
        <v>81</v>
      </c>
      <c r="B71" s="31" t="s">
        <v>50</v>
      </c>
      <c r="C71" s="31" t="s">
        <v>8</v>
      </c>
      <c r="D71" s="31" t="s">
        <v>19</v>
      </c>
      <c r="E71" s="7" t="s">
        <v>80</v>
      </c>
      <c r="F71" s="7"/>
      <c r="G71" s="26">
        <f>G72</f>
        <v>6</v>
      </c>
      <c r="H71" s="26">
        <f t="shared" ref="H71:I71" si="29">H72</f>
        <v>6</v>
      </c>
      <c r="I71" s="26">
        <f t="shared" si="29"/>
        <v>6</v>
      </c>
    </row>
    <row r="72" spans="1:9" ht="15">
      <c r="A72" s="25" t="s">
        <v>26</v>
      </c>
      <c r="B72" s="6" t="s">
        <v>50</v>
      </c>
      <c r="C72" s="13" t="s">
        <v>8</v>
      </c>
      <c r="D72" s="13" t="s">
        <v>19</v>
      </c>
      <c r="E72" s="7" t="s">
        <v>80</v>
      </c>
      <c r="F72" s="17" t="s">
        <v>27</v>
      </c>
      <c r="G72" s="26">
        <f>G73</f>
        <v>6</v>
      </c>
      <c r="H72" s="26">
        <f t="shared" ref="H72:I72" si="30">H73</f>
        <v>6</v>
      </c>
      <c r="I72" s="26">
        <f t="shared" si="30"/>
        <v>6</v>
      </c>
    </row>
    <row r="73" spans="1:9" ht="15">
      <c r="A73" s="19" t="s">
        <v>28</v>
      </c>
      <c r="B73" s="6" t="s">
        <v>50</v>
      </c>
      <c r="C73" s="13" t="s">
        <v>8</v>
      </c>
      <c r="D73" s="13" t="s">
        <v>19</v>
      </c>
      <c r="E73" s="7" t="s">
        <v>80</v>
      </c>
      <c r="F73" s="7" t="s">
        <v>29</v>
      </c>
      <c r="G73" s="26">
        <f t="shared" si="28"/>
        <v>6</v>
      </c>
      <c r="H73" s="26">
        <f t="shared" si="28"/>
        <v>6</v>
      </c>
      <c r="I73" s="26">
        <f t="shared" si="28"/>
        <v>6</v>
      </c>
    </row>
    <row r="74" spans="1:9" ht="15">
      <c r="A74" s="38" t="s">
        <v>89</v>
      </c>
      <c r="B74" s="24" t="s">
        <v>50</v>
      </c>
      <c r="C74" s="24" t="s">
        <v>8</v>
      </c>
      <c r="D74" s="24" t="s">
        <v>19</v>
      </c>
      <c r="E74" s="22" t="s">
        <v>80</v>
      </c>
      <c r="F74" s="48" t="s">
        <v>88</v>
      </c>
      <c r="G74" s="53">
        <v>6</v>
      </c>
      <c r="H74" s="53">
        <v>6</v>
      </c>
      <c r="I74" s="53">
        <v>6</v>
      </c>
    </row>
    <row r="75" spans="1:9" ht="28.5">
      <c r="A75" s="49" t="s">
        <v>82</v>
      </c>
      <c r="B75" s="50" t="s">
        <v>50</v>
      </c>
      <c r="C75" s="44" t="s">
        <v>9</v>
      </c>
      <c r="D75" s="44" t="s">
        <v>16</v>
      </c>
      <c r="E75" s="45"/>
      <c r="F75" s="45"/>
      <c r="G75" s="63">
        <f>G76</f>
        <v>3279.5</v>
      </c>
      <c r="H75" s="63">
        <f t="shared" ref="H75:I80" si="31">H76</f>
        <v>233.7</v>
      </c>
      <c r="I75" s="63">
        <f t="shared" si="31"/>
        <v>233.7</v>
      </c>
    </row>
    <row r="76" spans="1:9" ht="60">
      <c r="A76" s="51" t="s">
        <v>83</v>
      </c>
      <c r="B76" s="28" t="s">
        <v>50</v>
      </c>
      <c r="C76" s="29" t="s">
        <v>9</v>
      </c>
      <c r="D76" s="29" t="s">
        <v>15</v>
      </c>
      <c r="E76" s="17"/>
      <c r="F76" s="17"/>
      <c r="G76" s="55">
        <f>G77</f>
        <v>3279.5</v>
      </c>
      <c r="H76" s="55">
        <f t="shared" si="31"/>
        <v>233.7</v>
      </c>
      <c r="I76" s="55">
        <f t="shared" si="31"/>
        <v>233.7</v>
      </c>
    </row>
    <row r="77" spans="1:9" ht="15">
      <c r="A77" s="46" t="s">
        <v>23</v>
      </c>
      <c r="B77" s="47">
        <v>935</v>
      </c>
      <c r="C77" s="8" t="s">
        <v>9</v>
      </c>
      <c r="D77" s="8" t="s">
        <v>15</v>
      </c>
      <c r="E77" s="7" t="s">
        <v>57</v>
      </c>
      <c r="F77" s="17"/>
      <c r="G77" s="55">
        <f>G78</f>
        <v>3279.5</v>
      </c>
      <c r="H77" s="55">
        <f t="shared" si="31"/>
        <v>233.7</v>
      </c>
      <c r="I77" s="55">
        <f t="shared" si="31"/>
        <v>233.7</v>
      </c>
    </row>
    <row r="78" spans="1:9" ht="45">
      <c r="A78" s="30" t="s">
        <v>81</v>
      </c>
      <c r="B78" s="31" t="s">
        <v>50</v>
      </c>
      <c r="C78" s="29" t="s">
        <v>9</v>
      </c>
      <c r="D78" s="29" t="s">
        <v>15</v>
      </c>
      <c r="E78" s="7" t="s">
        <v>80</v>
      </c>
      <c r="F78" s="7"/>
      <c r="G78" s="55">
        <f t="shared" ref="G78:G80" si="32">G79</f>
        <v>3279.5</v>
      </c>
      <c r="H78" s="55">
        <f t="shared" si="31"/>
        <v>233.7</v>
      </c>
      <c r="I78" s="55">
        <f t="shared" si="31"/>
        <v>233.7</v>
      </c>
    </row>
    <row r="79" spans="1:9" ht="30">
      <c r="A79" s="19" t="s">
        <v>78</v>
      </c>
      <c r="B79" s="31" t="s">
        <v>50</v>
      </c>
      <c r="C79" s="29" t="s">
        <v>9</v>
      </c>
      <c r="D79" s="29" t="s">
        <v>15</v>
      </c>
      <c r="E79" s="7" t="s">
        <v>80</v>
      </c>
      <c r="F79" s="7" t="s">
        <v>24</v>
      </c>
      <c r="G79" s="55">
        <f t="shared" si="32"/>
        <v>3279.5</v>
      </c>
      <c r="H79" s="55">
        <f t="shared" si="31"/>
        <v>233.7</v>
      </c>
      <c r="I79" s="55">
        <f t="shared" si="31"/>
        <v>233.7</v>
      </c>
    </row>
    <row r="80" spans="1:9" ht="45">
      <c r="A80" s="19" t="s">
        <v>46</v>
      </c>
      <c r="B80" s="31" t="s">
        <v>50</v>
      </c>
      <c r="C80" s="29" t="s">
        <v>9</v>
      </c>
      <c r="D80" s="29" t="s">
        <v>15</v>
      </c>
      <c r="E80" s="7" t="s">
        <v>80</v>
      </c>
      <c r="F80" s="7" t="s">
        <v>25</v>
      </c>
      <c r="G80" s="55">
        <f t="shared" si="32"/>
        <v>3279.5</v>
      </c>
      <c r="H80" s="55">
        <f t="shared" si="31"/>
        <v>233.7</v>
      </c>
      <c r="I80" s="55">
        <f t="shared" si="31"/>
        <v>233.7</v>
      </c>
    </row>
    <row r="81" spans="1:9" ht="15">
      <c r="A81" s="38" t="s">
        <v>68</v>
      </c>
      <c r="B81" s="24" t="s">
        <v>50</v>
      </c>
      <c r="C81" s="24" t="s">
        <v>9</v>
      </c>
      <c r="D81" s="24" t="s">
        <v>15</v>
      </c>
      <c r="E81" s="22" t="s">
        <v>80</v>
      </c>
      <c r="F81" s="22" t="s">
        <v>20</v>
      </c>
      <c r="G81" s="53">
        <v>3279.5</v>
      </c>
      <c r="H81" s="53">
        <v>233.7</v>
      </c>
      <c r="I81" s="53">
        <v>233.7</v>
      </c>
    </row>
    <row r="82" spans="1:9" ht="28.5">
      <c r="A82" s="33" t="s">
        <v>30</v>
      </c>
      <c r="B82" s="34" t="s">
        <v>50</v>
      </c>
      <c r="C82" s="35" t="s">
        <v>11</v>
      </c>
      <c r="D82" s="35" t="s">
        <v>16</v>
      </c>
      <c r="E82" s="35"/>
      <c r="F82" s="35" t="s">
        <v>7</v>
      </c>
      <c r="G82" s="3">
        <f t="shared" ref="G82:I83" si="33">G83</f>
        <v>674.30000000000007</v>
      </c>
      <c r="H82" s="3">
        <f t="shared" si="33"/>
        <v>688.30000000000007</v>
      </c>
      <c r="I82" s="3">
        <f t="shared" si="33"/>
        <v>700.5</v>
      </c>
    </row>
    <row r="83" spans="1:9" ht="15">
      <c r="A83" s="36" t="s">
        <v>14</v>
      </c>
      <c r="B83" s="6" t="s">
        <v>50</v>
      </c>
      <c r="C83" s="8" t="s">
        <v>11</v>
      </c>
      <c r="D83" s="8" t="s">
        <v>9</v>
      </c>
      <c r="E83" s="8"/>
      <c r="F83" s="8" t="s">
        <v>7</v>
      </c>
      <c r="G83" s="14">
        <f t="shared" si="33"/>
        <v>674.30000000000007</v>
      </c>
      <c r="H83" s="14">
        <f t="shared" si="33"/>
        <v>688.30000000000007</v>
      </c>
      <c r="I83" s="14">
        <f t="shared" si="33"/>
        <v>700.5</v>
      </c>
    </row>
    <row r="84" spans="1:9" ht="15">
      <c r="A84" s="15" t="s">
        <v>23</v>
      </c>
      <c r="B84" s="6" t="s">
        <v>50</v>
      </c>
      <c r="C84" s="8" t="s">
        <v>11</v>
      </c>
      <c r="D84" s="8" t="s">
        <v>9</v>
      </c>
      <c r="E84" s="17" t="s">
        <v>57</v>
      </c>
      <c r="F84" s="8"/>
      <c r="G84" s="14">
        <f>G89+G93+G97+G85</f>
        <v>674.30000000000007</v>
      </c>
      <c r="H84" s="14">
        <f t="shared" ref="H84:I84" si="34">H89+H93+H97+H85</f>
        <v>688.30000000000007</v>
      </c>
      <c r="I84" s="14">
        <f t="shared" si="34"/>
        <v>700.5</v>
      </c>
    </row>
    <row r="85" spans="1:9" ht="15">
      <c r="A85" s="15" t="s">
        <v>95</v>
      </c>
      <c r="B85" s="39">
        <v>935</v>
      </c>
      <c r="C85" s="39" t="s">
        <v>11</v>
      </c>
      <c r="D85" s="39" t="s">
        <v>9</v>
      </c>
      <c r="E85" s="39" t="s">
        <v>94</v>
      </c>
      <c r="F85" s="39"/>
      <c r="G85" s="14">
        <f>G86</f>
        <v>22.1</v>
      </c>
      <c r="H85" s="14">
        <f t="shared" ref="H85:I87" si="35">H86</f>
        <v>22.9</v>
      </c>
      <c r="I85" s="14">
        <f t="shared" si="35"/>
        <v>23.5</v>
      </c>
    </row>
    <row r="86" spans="1:9" ht="30">
      <c r="A86" s="19" t="s">
        <v>78</v>
      </c>
      <c r="B86" s="39">
        <v>935</v>
      </c>
      <c r="C86" s="39" t="s">
        <v>11</v>
      </c>
      <c r="D86" s="39" t="s">
        <v>9</v>
      </c>
      <c r="E86" s="39" t="s">
        <v>94</v>
      </c>
      <c r="F86" s="39" t="s">
        <v>24</v>
      </c>
      <c r="G86" s="14">
        <f>G87</f>
        <v>22.1</v>
      </c>
      <c r="H86" s="14">
        <f t="shared" si="35"/>
        <v>22.9</v>
      </c>
      <c r="I86" s="14">
        <f t="shared" si="35"/>
        <v>23.5</v>
      </c>
    </row>
    <row r="87" spans="1:9" ht="45">
      <c r="A87" s="19" t="s">
        <v>46</v>
      </c>
      <c r="B87" s="39">
        <v>935</v>
      </c>
      <c r="C87" s="39" t="s">
        <v>11</v>
      </c>
      <c r="D87" s="39" t="s">
        <v>9</v>
      </c>
      <c r="E87" s="39" t="s">
        <v>94</v>
      </c>
      <c r="F87" s="39" t="s">
        <v>25</v>
      </c>
      <c r="G87" s="14">
        <f>G88</f>
        <v>22.1</v>
      </c>
      <c r="H87" s="14">
        <f t="shared" si="35"/>
        <v>22.9</v>
      </c>
      <c r="I87" s="14">
        <f t="shared" si="35"/>
        <v>23.5</v>
      </c>
    </row>
    <row r="88" spans="1:9" ht="15">
      <c r="A88" s="38" t="s">
        <v>68</v>
      </c>
      <c r="B88" s="41">
        <v>935</v>
      </c>
      <c r="C88" s="52" t="s">
        <v>11</v>
      </c>
      <c r="D88" s="52" t="s">
        <v>9</v>
      </c>
      <c r="E88" s="41" t="s">
        <v>94</v>
      </c>
      <c r="F88" s="41">
        <v>244</v>
      </c>
      <c r="G88" s="68">
        <v>22.1</v>
      </c>
      <c r="H88" s="68">
        <v>22.9</v>
      </c>
      <c r="I88" s="68">
        <v>23.5</v>
      </c>
    </row>
    <row r="89" spans="1:9" ht="60">
      <c r="A89" s="19" t="s">
        <v>84</v>
      </c>
      <c r="B89" s="39">
        <v>935</v>
      </c>
      <c r="C89" s="39" t="s">
        <v>11</v>
      </c>
      <c r="D89" s="39" t="s">
        <v>9</v>
      </c>
      <c r="E89" s="39" t="s">
        <v>73</v>
      </c>
      <c r="F89" s="39"/>
      <c r="G89" s="55">
        <f t="shared" ref="G89:I91" si="36">G90</f>
        <v>106</v>
      </c>
      <c r="H89" s="55">
        <f t="shared" si="36"/>
        <v>111.2</v>
      </c>
      <c r="I89" s="55">
        <f t="shared" si="36"/>
        <v>114.5</v>
      </c>
    </row>
    <row r="90" spans="1:9" ht="30">
      <c r="A90" s="19" t="s">
        <v>71</v>
      </c>
      <c r="B90" s="39">
        <v>935</v>
      </c>
      <c r="C90" s="39" t="s">
        <v>11</v>
      </c>
      <c r="D90" s="39" t="s">
        <v>9</v>
      </c>
      <c r="E90" s="39" t="s">
        <v>73</v>
      </c>
      <c r="F90" s="39" t="s">
        <v>24</v>
      </c>
      <c r="G90" s="55">
        <f t="shared" si="36"/>
        <v>106</v>
      </c>
      <c r="H90" s="55">
        <f t="shared" si="36"/>
        <v>111.2</v>
      </c>
      <c r="I90" s="55">
        <f t="shared" si="36"/>
        <v>114.5</v>
      </c>
    </row>
    <row r="91" spans="1:9" ht="45">
      <c r="A91" s="19" t="s">
        <v>46</v>
      </c>
      <c r="B91" s="39">
        <v>935</v>
      </c>
      <c r="C91" s="39" t="s">
        <v>11</v>
      </c>
      <c r="D91" s="39" t="s">
        <v>9</v>
      </c>
      <c r="E91" s="39" t="s">
        <v>73</v>
      </c>
      <c r="F91" s="39" t="s">
        <v>25</v>
      </c>
      <c r="G91" s="55">
        <f>G92</f>
        <v>106</v>
      </c>
      <c r="H91" s="55">
        <f t="shared" si="36"/>
        <v>111.2</v>
      </c>
      <c r="I91" s="55">
        <f t="shared" si="36"/>
        <v>114.5</v>
      </c>
    </row>
    <row r="92" spans="1:9" ht="15">
      <c r="A92" s="40" t="s">
        <v>74</v>
      </c>
      <c r="B92" s="41">
        <v>935</v>
      </c>
      <c r="C92" s="52" t="s">
        <v>11</v>
      </c>
      <c r="D92" s="52" t="s">
        <v>9</v>
      </c>
      <c r="E92" s="41" t="s">
        <v>73</v>
      </c>
      <c r="F92" s="41">
        <v>247</v>
      </c>
      <c r="G92" s="53">
        <v>106</v>
      </c>
      <c r="H92" s="53">
        <v>111.2</v>
      </c>
      <c r="I92" s="53">
        <v>114.5</v>
      </c>
    </row>
    <row r="93" spans="1:9" ht="60">
      <c r="A93" s="19" t="s">
        <v>92</v>
      </c>
      <c r="B93" s="17" t="s">
        <v>50</v>
      </c>
      <c r="C93" s="17" t="s">
        <v>11</v>
      </c>
      <c r="D93" s="17" t="s">
        <v>9</v>
      </c>
      <c r="E93" s="17" t="s">
        <v>70</v>
      </c>
      <c r="F93" s="17"/>
      <c r="G93" s="55">
        <f t="shared" ref="G93:I95" si="37">G94</f>
        <v>199.6</v>
      </c>
      <c r="H93" s="55">
        <f t="shared" si="37"/>
        <v>207.6</v>
      </c>
      <c r="I93" s="55">
        <f t="shared" si="37"/>
        <v>215.9</v>
      </c>
    </row>
    <row r="94" spans="1:9" ht="30">
      <c r="A94" s="15" t="s">
        <v>71</v>
      </c>
      <c r="B94" s="17" t="s">
        <v>50</v>
      </c>
      <c r="C94" s="17" t="s">
        <v>11</v>
      </c>
      <c r="D94" s="17" t="s">
        <v>9</v>
      </c>
      <c r="E94" s="17" t="s">
        <v>70</v>
      </c>
      <c r="F94" s="17" t="s">
        <v>24</v>
      </c>
      <c r="G94" s="55">
        <f t="shared" si="37"/>
        <v>199.6</v>
      </c>
      <c r="H94" s="55">
        <f t="shared" si="37"/>
        <v>207.6</v>
      </c>
      <c r="I94" s="55">
        <f t="shared" si="37"/>
        <v>215.9</v>
      </c>
    </row>
    <row r="95" spans="1:9" ht="45">
      <c r="A95" s="15" t="s">
        <v>46</v>
      </c>
      <c r="B95" s="17" t="s">
        <v>50</v>
      </c>
      <c r="C95" s="17" t="s">
        <v>11</v>
      </c>
      <c r="D95" s="17" t="s">
        <v>9</v>
      </c>
      <c r="E95" s="17" t="s">
        <v>70</v>
      </c>
      <c r="F95" s="17" t="s">
        <v>25</v>
      </c>
      <c r="G95" s="55">
        <f t="shared" si="37"/>
        <v>199.6</v>
      </c>
      <c r="H95" s="55">
        <f t="shared" si="37"/>
        <v>207.6</v>
      </c>
      <c r="I95" s="55">
        <f t="shared" si="37"/>
        <v>215.9</v>
      </c>
    </row>
    <row r="96" spans="1:9" ht="15">
      <c r="A96" s="66" t="s">
        <v>72</v>
      </c>
      <c r="B96" s="22" t="s">
        <v>50</v>
      </c>
      <c r="C96" s="22" t="s">
        <v>11</v>
      </c>
      <c r="D96" s="22" t="s">
        <v>9</v>
      </c>
      <c r="E96" s="22" t="s">
        <v>70</v>
      </c>
      <c r="F96" s="22" t="s">
        <v>20</v>
      </c>
      <c r="G96" s="53">
        <v>199.6</v>
      </c>
      <c r="H96" s="53">
        <v>207.6</v>
      </c>
      <c r="I96" s="53">
        <v>215.9</v>
      </c>
    </row>
    <row r="97" spans="1:9" ht="45">
      <c r="A97" s="30" t="s">
        <v>81</v>
      </c>
      <c r="B97" s="17" t="s">
        <v>50</v>
      </c>
      <c r="C97" s="17" t="s">
        <v>11</v>
      </c>
      <c r="D97" s="17" t="s">
        <v>9</v>
      </c>
      <c r="E97" s="7" t="s">
        <v>80</v>
      </c>
      <c r="F97" s="7"/>
      <c r="G97" s="55">
        <f t="shared" ref="G97:I99" si="38">G98</f>
        <v>346.6</v>
      </c>
      <c r="H97" s="55">
        <f t="shared" si="38"/>
        <v>346.6</v>
      </c>
      <c r="I97" s="55">
        <f t="shared" si="38"/>
        <v>346.6</v>
      </c>
    </row>
    <row r="98" spans="1:9" ht="30">
      <c r="A98" s="19" t="s">
        <v>78</v>
      </c>
      <c r="B98" s="17" t="s">
        <v>50</v>
      </c>
      <c r="C98" s="17" t="s">
        <v>11</v>
      </c>
      <c r="D98" s="17" t="s">
        <v>9</v>
      </c>
      <c r="E98" s="7" t="s">
        <v>80</v>
      </c>
      <c r="F98" s="7" t="s">
        <v>24</v>
      </c>
      <c r="G98" s="55">
        <f t="shared" si="38"/>
        <v>346.6</v>
      </c>
      <c r="H98" s="55">
        <f t="shared" si="38"/>
        <v>346.6</v>
      </c>
      <c r="I98" s="55">
        <f t="shared" si="38"/>
        <v>346.6</v>
      </c>
    </row>
    <row r="99" spans="1:9" ht="45">
      <c r="A99" s="19" t="s">
        <v>46</v>
      </c>
      <c r="B99" s="17" t="s">
        <v>50</v>
      </c>
      <c r="C99" s="17" t="s">
        <v>11</v>
      </c>
      <c r="D99" s="17" t="s">
        <v>9</v>
      </c>
      <c r="E99" s="7" t="s">
        <v>80</v>
      </c>
      <c r="F99" s="7" t="s">
        <v>25</v>
      </c>
      <c r="G99" s="55">
        <f t="shared" si="38"/>
        <v>346.6</v>
      </c>
      <c r="H99" s="55">
        <f t="shared" si="38"/>
        <v>346.6</v>
      </c>
      <c r="I99" s="55">
        <f t="shared" si="38"/>
        <v>346.6</v>
      </c>
    </row>
    <row r="100" spans="1:9" ht="15">
      <c r="A100" s="38" t="s">
        <v>68</v>
      </c>
      <c r="B100" s="22" t="s">
        <v>50</v>
      </c>
      <c r="C100" s="22" t="s">
        <v>11</v>
      </c>
      <c r="D100" s="22" t="s">
        <v>9</v>
      </c>
      <c r="E100" s="22" t="s">
        <v>80</v>
      </c>
      <c r="F100" s="22" t="s">
        <v>20</v>
      </c>
      <c r="G100" s="53">
        <v>346.6</v>
      </c>
      <c r="H100" s="53">
        <v>346.6</v>
      </c>
      <c r="I100" s="53">
        <v>346.6</v>
      </c>
    </row>
    <row r="101" spans="1:9" ht="14.25">
      <c r="A101" s="33" t="s">
        <v>31</v>
      </c>
      <c r="B101" s="42" t="s">
        <v>50</v>
      </c>
      <c r="C101" s="35" t="s">
        <v>15</v>
      </c>
      <c r="D101" s="35" t="s">
        <v>16</v>
      </c>
      <c r="E101" s="35"/>
      <c r="F101" s="35" t="s">
        <v>7</v>
      </c>
      <c r="G101" s="43">
        <f t="shared" ref="G101:I106" si="39">G102</f>
        <v>328.9</v>
      </c>
      <c r="H101" s="43">
        <f t="shared" si="39"/>
        <v>338.6</v>
      </c>
      <c r="I101" s="43">
        <f t="shared" si="39"/>
        <v>338.6</v>
      </c>
    </row>
    <row r="102" spans="1:9" ht="15">
      <c r="A102" s="37" t="s">
        <v>17</v>
      </c>
      <c r="B102" s="8" t="s">
        <v>50</v>
      </c>
      <c r="C102" s="8" t="s">
        <v>15</v>
      </c>
      <c r="D102" s="8" t="s">
        <v>8</v>
      </c>
      <c r="E102" s="8"/>
      <c r="F102" s="8"/>
      <c r="G102" s="14">
        <f t="shared" si="39"/>
        <v>328.9</v>
      </c>
      <c r="H102" s="14">
        <f t="shared" si="39"/>
        <v>338.6</v>
      </c>
      <c r="I102" s="14">
        <f t="shared" si="39"/>
        <v>338.6</v>
      </c>
    </row>
    <row r="103" spans="1:9" ht="15">
      <c r="A103" s="46" t="s">
        <v>23</v>
      </c>
      <c r="B103" s="47">
        <v>935</v>
      </c>
      <c r="C103" s="8" t="s">
        <v>15</v>
      </c>
      <c r="D103" s="8" t="s">
        <v>8</v>
      </c>
      <c r="E103" s="7" t="s">
        <v>57</v>
      </c>
      <c r="F103" s="8"/>
      <c r="G103" s="14">
        <f t="shared" si="39"/>
        <v>328.9</v>
      </c>
      <c r="H103" s="14">
        <f>H104</f>
        <v>338.6</v>
      </c>
      <c r="I103" s="14">
        <f>I104</f>
        <v>338.6</v>
      </c>
    </row>
    <row r="104" spans="1:9" ht="45">
      <c r="A104" s="30" t="s">
        <v>81</v>
      </c>
      <c r="B104" s="31" t="s">
        <v>50</v>
      </c>
      <c r="C104" s="8" t="s">
        <v>15</v>
      </c>
      <c r="D104" s="8" t="s">
        <v>8</v>
      </c>
      <c r="E104" s="7" t="s">
        <v>80</v>
      </c>
      <c r="F104" s="8"/>
      <c r="G104" s="14">
        <f t="shared" si="39"/>
        <v>328.9</v>
      </c>
      <c r="H104" s="14">
        <f>H105</f>
        <v>338.6</v>
      </c>
      <c r="I104" s="14">
        <f>I105</f>
        <v>338.6</v>
      </c>
    </row>
    <row r="105" spans="1:9" ht="21.75" customHeight="1">
      <c r="A105" s="19" t="s">
        <v>33</v>
      </c>
      <c r="B105" s="31" t="s">
        <v>50</v>
      </c>
      <c r="C105" s="8" t="s">
        <v>15</v>
      </c>
      <c r="D105" s="8" t="s">
        <v>8</v>
      </c>
      <c r="E105" s="7" t="s">
        <v>80</v>
      </c>
      <c r="F105" s="8" t="s">
        <v>32</v>
      </c>
      <c r="G105" s="14">
        <f t="shared" si="39"/>
        <v>328.9</v>
      </c>
      <c r="H105" s="14">
        <f t="shared" si="39"/>
        <v>338.6</v>
      </c>
      <c r="I105" s="14">
        <f t="shared" si="39"/>
        <v>338.6</v>
      </c>
    </row>
    <row r="106" spans="1:9" ht="30">
      <c r="A106" s="19" t="s">
        <v>34</v>
      </c>
      <c r="B106" s="28" t="s">
        <v>50</v>
      </c>
      <c r="C106" s="8" t="s">
        <v>15</v>
      </c>
      <c r="D106" s="8" t="s">
        <v>8</v>
      </c>
      <c r="E106" s="17" t="s">
        <v>80</v>
      </c>
      <c r="F106" s="8" t="s">
        <v>35</v>
      </c>
      <c r="G106" s="20">
        <f t="shared" si="39"/>
        <v>328.9</v>
      </c>
      <c r="H106" s="20">
        <f t="shared" si="39"/>
        <v>338.6</v>
      </c>
      <c r="I106" s="20">
        <f t="shared" si="39"/>
        <v>338.6</v>
      </c>
    </row>
    <row r="107" spans="1:9" ht="15">
      <c r="A107" s="74" t="s">
        <v>36</v>
      </c>
      <c r="B107" s="24" t="s">
        <v>50</v>
      </c>
      <c r="C107" s="24" t="s">
        <v>15</v>
      </c>
      <c r="D107" s="24" t="s">
        <v>8</v>
      </c>
      <c r="E107" s="22" t="s">
        <v>80</v>
      </c>
      <c r="F107" s="22" t="s">
        <v>21</v>
      </c>
      <c r="G107" s="53">
        <v>328.9</v>
      </c>
      <c r="H107" s="53">
        <v>338.6</v>
      </c>
      <c r="I107" s="53">
        <v>338.6</v>
      </c>
    </row>
    <row r="108" spans="1:9" ht="14.25">
      <c r="A108" s="75" t="s">
        <v>23</v>
      </c>
      <c r="B108" s="76">
        <v>935</v>
      </c>
      <c r="C108" s="35" t="s">
        <v>16</v>
      </c>
      <c r="D108" s="35" t="s">
        <v>16</v>
      </c>
      <c r="E108" s="34" t="s">
        <v>57</v>
      </c>
      <c r="F108" s="34"/>
      <c r="G108" s="43">
        <f t="shared" ref="G108:I108" si="40">G109</f>
        <v>0</v>
      </c>
      <c r="H108" s="43">
        <f t="shared" si="40"/>
        <v>20.6</v>
      </c>
      <c r="I108" s="43">
        <f t="shared" si="40"/>
        <v>41.8</v>
      </c>
    </row>
    <row r="109" spans="1:9" ht="15">
      <c r="A109" s="66" t="s">
        <v>101</v>
      </c>
      <c r="B109" s="22">
        <v>935</v>
      </c>
      <c r="C109" s="22" t="s">
        <v>16</v>
      </c>
      <c r="D109" s="22" t="s">
        <v>16</v>
      </c>
      <c r="E109" s="22" t="s">
        <v>61</v>
      </c>
      <c r="F109" s="22"/>
      <c r="G109" s="53">
        <v>0</v>
      </c>
      <c r="H109" s="53">
        <v>20.6</v>
      </c>
      <c r="I109" s="53">
        <v>41.8</v>
      </c>
    </row>
  </sheetData>
  <mergeCells count="11">
    <mergeCell ref="G1:I1"/>
    <mergeCell ref="C4:G4"/>
    <mergeCell ref="A8:A9"/>
    <mergeCell ref="B8:B9"/>
    <mergeCell ref="C8:D8"/>
    <mergeCell ref="E8:E9"/>
    <mergeCell ref="F8:F9"/>
    <mergeCell ref="E3:I3"/>
    <mergeCell ref="C2:I2"/>
    <mergeCell ref="A6:I6"/>
    <mergeCell ref="G8:I8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2023-11-01T13:35:10Z</cp:lastPrinted>
  <dcterms:created xsi:type="dcterms:W3CDTF">2003-12-05T21:14:57Z</dcterms:created>
  <dcterms:modified xsi:type="dcterms:W3CDTF">2023-12-22T08:16:48Z</dcterms:modified>
</cp:coreProperties>
</file>